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4"/>
  </bookViews>
  <sheets>
    <sheet name="普通汇总表" sheetId="2" r:id="rId1"/>
    <sheet name="建档立卡汇总表" sheetId="3" r:id="rId2"/>
    <sheet name="城乡贫困人员" sheetId="5" r:id="rId3"/>
    <sheet name="城乡贫困汇总表" sheetId="6" r:id="rId4"/>
    <sheet name="基金0" sheetId="8" r:id="rId5"/>
  </sheets>
  <definedNames>
    <definedName name="_xlnm._FilterDatabase" localSheetId="2" hidden="1">城乡贫困人员!$A$4:$O$67</definedName>
  </definedNames>
  <calcPr calcId="144525"/>
</workbook>
</file>

<file path=xl/sharedStrings.xml><?xml version="1.0" encoding="utf-8"?>
<sst xmlns="http://schemas.openxmlformats.org/spreadsheetml/2006/main" count="527" uniqueCount="233">
  <si>
    <t>2023年1月浮梁县城乡居民统筹基金支付汇总表（1）</t>
  </si>
  <si>
    <t>序号</t>
  </si>
  <si>
    <t>乡镇</t>
  </si>
  <si>
    <t>报帐人数</t>
  </si>
  <si>
    <t>基本医保</t>
  </si>
  <si>
    <t>合计汇款金额</t>
  </si>
  <si>
    <t>三龙镇</t>
  </si>
  <si>
    <t xml:space="preserve">   业务审核：         财务审核：         中心分管领导：         中心领导：</t>
  </si>
  <si>
    <t>2023年1月浮梁县城乡居民（原2021建档立卡）零星报销待遇支付汇总表（1）</t>
  </si>
  <si>
    <t>乡镇、医疗机构</t>
  </si>
  <si>
    <t>人数</t>
  </si>
  <si>
    <t>基本医疗</t>
  </si>
  <si>
    <t>大病保险</t>
  </si>
  <si>
    <t>医疗救助</t>
  </si>
  <si>
    <t>大病补充保险</t>
  </si>
  <si>
    <t>财政保底</t>
  </si>
  <si>
    <t>合计</t>
  </si>
  <si>
    <t>元</t>
  </si>
  <si>
    <t>湘湖镇</t>
  </si>
  <si>
    <t>/</t>
  </si>
  <si>
    <t xml:space="preserve">     业务审核：        财务审核：         中心分管领导：        中心领导：</t>
  </si>
  <si>
    <t>2023年1月城乡居民（城乡贫困）基本医疗保险零星报销待遇支付明细表（1）</t>
  </si>
  <si>
    <t>浮梁县医疗保险事业服务中心（盖章）：</t>
  </si>
  <si>
    <t>单位：元</t>
  </si>
  <si>
    <t>姓名</t>
  </si>
  <si>
    <t>身份证号</t>
  </si>
  <si>
    <t>医疗类别</t>
  </si>
  <si>
    <t>医疗费总额</t>
  </si>
  <si>
    <t>统筹基金支付</t>
  </si>
  <si>
    <t>汇款合计</t>
  </si>
  <si>
    <t>账户名</t>
  </si>
  <si>
    <t>开户行</t>
  </si>
  <si>
    <t>银行卡号</t>
  </si>
  <si>
    <t>联系电话</t>
  </si>
  <si>
    <t>备注</t>
  </si>
  <si>
    <t>冯芳</t>
  </si>
  <si>
    <t>360212197205060024</t>
  </si>
  <si>
    <t>门诊慢特病</t>
  </si>
  <si>
    <t>农商银行</t>
  </si>
  <si>
    <t>6226822200127744438</t>
  </si>
  <si>
    <t>罗家桥乡</t>
  </si>
  <si>
    <t>彭国军</t>
  </si>
  <si>
    <t>360222197606070015</t>
  </si>
  <si>
    <t>双通道谈判药</t>
  </si>
  <si>
    <t>6226822200034501467</t>
  </si>
  <si>
    <t>浮梁镇</t>
  </si>
  <si>
    <t>程元香</t>
  </si>
  <si>
    <t>360211195603192529</t>
  </si>
  <si>
    <t>6226822200077859814</t>
  </si>
  <si>
    <t>王港乡</t>
  </si>
  <si>
    <t>李逢国</t>
  </si>
  <si>
    <t>360222199001296416</t>
  </si>
  <si>
    <t>6226822200034447034</t>
  </si>
  <si>
    <t>寿安镇</t>
  </si>
  <si>
    <t>项祥正</t>
  </si>
  <si>
    <t>360222197009286416</t>
  </si>
  <si>
    <t>6226822200350284524</t>
  </si>
  <si>
    <t>汪永红</t>
  </si>
  <si>
    <t>360222196708122328</t>
  </si>
  <si>
    <t>6226822200034326501</t>
  </si>
  <si>
    <t>蛟潭镇</t>
  </si>
  <si>
    <t>张新民</t>
  </si>
  <si>
    <t>360212197410102318</t>
  </si>
  <si>
    <t>6226822200354618727</t>
  </si>
  <si>
    <t>查浩文</t>
  </si>
  <si>
    <t>36022219940915231X</t>
  </si>
  <si>
    <t>6226822200167040630</t>
  </si>
  <si>
    <t>金根庭</t>
  </si>
  <si>
    <t>360212196009181019</t>
  </si>
  <si>
    <t>320360121005538991</t>
  </si>
  <si>
    <t>金术成</t>
  </si>
  <si>
    <t>36021219390510101X</t>
  </si>
  <si>
    <t>320370121000089079</t>
  </si>
  <si>
    <t>郑小民</t>
  </si>
  <si>
    <t>360222197503222119</t>
  </si>
  <si>
    <t>6226822200034264546</t>
  </si>
  <si>
    <t>施冬学</t>
  </si>
  <si>
    <t>360212195109080018</t>
  </si>
  <si>
    <t>6226822200354653864</t>
  </si>
  <si>
    <t>俞贱菊</t>
  </si>
  <si>
    <t>360212196612030020</t>
  </si>
  <si>
    <t>6226822200202762123</t>
  </si>
  <si>
    <t>朱平花</t>
  </si>
  <si>
    <t>360212196306074842</t>
  </si>
  <si>
    <t xml:space="preserve">门诊慢特病 </t>
  </si>
  <si>
    <t>占燕</t>
  </si>
  <si>
    <t>6226822031005856808</t>
  </si>
  <si>
    <t>洪源镇</t>
  </si>
  <si>
    <t>蒋鑫健</t>
  </si>
  <si>
    <t>360222199908113534</t>
  </si>
  <si>
    <t>6226822200202893548</t>
  </si>
  <si>
    <t>徐谦</t>
  </si>
  <si>
    <t>360222199203111213</t>
  </si>
  <si>
    <t>6226822200038778996</t>
  </si>
  <si>
    <t>江村乡</t>
  </si>
  <si>
    <t>王秀华</t>
  </si>
  <si>
    <t>360222197508291228</t>
  </si>
  <si>
    <t>刘新谷</t>
  </si>
  <si>
    <t>6226820031000228278</t>
  </si>
  <si>
    <t>周久献</t>
  </si>
  <si>
    <t>360212195303151617</t>
  </si>
  <si>
    <t>320250121000224236</t>
  </si>
  <si>
    <t>兴田乡</t>
  </si>
  <si>
    <t>汪军辉</t>
  </si>
  <si>
    <t>360222197901141613</t>
  </si>
  <si>
    <t>6226822031002516793</t>
  </si>
  <si>
    <t>汪爱红</t>
  </si>
  <si>
    <t>360222196710281627</t>
  </si>
  <si>
    <t>宋良才</t>
  </si>
  <si>
    <t>32025000100005180</t>
  </si>
  <si>
    <t>汪佳德</t>
  </si>
  <si>
    <t>360222195709201613</t>
  </si>
  <si>
    <t>32025000100009804</t>
  </si>
  <si>
    <t>李鑫婕</t>
  </si>
  <si>
    <t>360222200406281621</t>
  </si>
  <si>
    <t>李铭铜</t>
  </si>
  <si>
    <t>6226822031001273016</t>
  </si>
  <si>
    <t>金根平</t>
  </si>
  <si>
    <t>360222196610231614</t>
  </si>
  <si>
    <t>32025000100003439</t>
  </si>
  <si>
    <t>吴先花</t>
  </si>
  <si>
    <t>360212196610023425</t>
  </si>
  <si>
    <t>6226822200077686076</t>
  </si>
  <si>
    <t>董绍武</t>
  </si>
  <si>
    <t>36022219780907311X</t>
  </si>
  <si>
    <t>6226822200291585401</t>
  </si>
  <si>
    <t>张三保</t>
  </si>
  <si>
    <t>360212196808121311</t>
  </si>
  <si>
    <t>6226822031004556185</t>
  </si>
  <si>
    <t>峙滩镇</t>
  </si>
  <si>
    <t>张杜萍</t>
  </si>
  <si>
    <t>360222198212241824</t>
  </si>
  <si>
    <t>6226822200034384427</t>
  </si>
  <si>
    <t>吴风美</t>
  </si>
  <si>
    <t>360212195512111320</t>
  </si>
  <si>
    <t>6226822200034393311</t>
  </si>
  <si>
    <t>谢帮</t>
  </si>
  <si>
    <t>360222198510114719</t>
  </si>
  <si>
    <t>6226822200342079578</t>
  </si>
  <si>
    <t>庄湾乡</t>
  </si>
  <si>
    <t>施卫良</t>
  </si>
  <si>
    <t>360222198412242813</t>
  </si>
  <si>
    <t>施的清</t>
  </si>
  <si>
    <t>6226822200167029708</t>
  </si>
  <si>
    <t>黄坛乡</t>
  </si>
  <si>
    <t>程小琴</t>
  </si>
  <si>
    <t>360222197212173126</t>
  </si>
  <si>
    <t>6226822031000230975</t>
  </si>
  <si>
    <t>郑腊好</t>
  </si>
  <si>
    <t>360212195812133724</t>
  </si>
  <si>
    <t>6226822200034734654</t>
  </si>
  <si>
    <t>普通住院</t>
  </si>
  <si>
    <t>危春辉</t>
  </si>
  <si>
    <t>360222197501252816</t>
  </si>
  <si>
    <t>622682220003475728</t>
  </si>
  <si>
    <t>王进兴</t>
  </si>
  <si>
    <t>360212196006253718</t>
  </si>
  <si>
    <t>6226822200034759990</t>
  </si>
  <si>
    <t>操美红</t>
  </si>
  <si>
    <t>360222197004202826</t>
  </si>
  <si>
    <t>6226822200034762317</t>
  </si>
  <si>
    <t>汪明磊</t>
  </si>
  <si>
    <t>360222201705220516</t>
  </si>
  <si>
    <t>叶新民</t>
  </si>
  <si>
    <t>6226822200038731037</t>
  </si>
  <si>
    <t>西湖乡</t>
  </si>
  <si>
    <t>刘巧云</t>
  </si>
  <si>
    <t>360212196703131927</t>
  </si>
  <si>
    <t>6226822031003601867</t>
  </si>
  <si>
    <t>经公桥镇</t>
  </si>
  <si>
    <t>王芝云</t>
  </si>
  <si>
    <t>360212196503182527</t>
  </si>
  <si>
    <t>6226822031002798391</t>
  </si>
  <si>
    <t>陈墙花</t>
  </si>
  <si>
    <t>360222197205250728</t>
  </si>
  <si>
    <t>6226822200034821287</t>
  </si>
  <si>
    <t>江雯莉</t>
  </si>
  <si>
    <t>360222200806270729</t>
  </si>
  <si>
    <t>江田珍</t>
  </si>
  <si>
    <t>320190121000330740</t>
  </si>
  <si>
    <t>曹有发</t>
  </si>
  <si>
    <t>36022219530315401X</t>
  </si>
  <si>
    <t>曹升林</t>
  </si>
  <si>
    <t>6226822031005439902</t>
  </si>
  <si>
    <t>鹅湖镇</t>
  </si>
  <si>
    <t>洪新兰</t>
  </si>
  <si>
    <t>36022219821030422X</t>
  </si>
  <si>
    <t>6226822200034091659</t>
  </si>
  <si>
    <t>张荣茂</t>
  </si>
  <si>
    <t>36022219531101421X</t>
  </si>
  <si>
    <t>6226822200085002738</t>
  </si>
  <si>
    <t>凌秋福</t>
  </si>
  <si>
    <t>36022219650712401X</t>
  </si>
  <si>
    <t>6226822031003819196</t>
  </si>
  <si>
    <t>朱秋香</t>
  </si>
  <si>
    <t>360211196808251523</t>
  </si>
  <si>
    <t>吴水田</t>
  </si>
  <si>
    <t>6226822031000228391</t>
  </si>
  <si>
    <t>孔群芬</t>
  </si>
  <si>
    <t>360222197301065629</t>
  </si>
  <si>
    <t>6226822200034230596</t>
  </si>
  <si>
    <t>杨鸣高</t>
  </si>
  <si>
    <t>360211195809203019</t>
  </si>
  <si>
    <t>6226822200346204040</t>
  </si>
  <si>
    <t>梁海枝</t>
  </si>
  <si>
    <t>360222199112045644</t>
  </si>
  <si>
    <t>6226822200034193497</t>
  </si>
  <si>
    <t>薛涛</t>
  </si>
  <si>
    <t>360222198702285651</t>
  </si>
  <si>
    <t>董清娣</t>
  </si>
  <si>
    <t>6226822031005430042</t>
  </si>
  <si>
    <t>徐真才</t>
  </si>
  <si>
    <t>360211196302163016</t>
  </si>
  <si>
    <t>6226822200034143658</t>
  </si>
  <si>
    <t>陈义满</t>
  </si>
  <si>
    <t>360211197205213012</t>
  </si>
  <si>
    <t>6226822200034199965</t>
  </si>
  <si>
    <t>梁艳</t>
  </si>
  <si>
    <t>360222198304115622</t>
  </si>
  <si>
    <t>6226822200034200318</t>
  </si>
  <si>
    <t>涂金佑</t>
  </si>
  <si>
    <t>36021119640902303X</t>
  </si>
  <si>
    <t>6226822200167039624</t>
  </si>
  <si>
    <t>江民辉</t>
  </si>
  <si>
    <t>360222197402135614</t>
  </si>
  <si>
    <t>6226822200034203858</t>
  </si>
  <si>
    <t xml:space="preserve">                      业务审核：                       财务审核：                         中心分管领导：                        中心领导：</t>
  </si>
  <si>
    <t>2023年1月浮梁县城乡居民（城乡贫困）零星报销待遇支付汇总表（1）</t>
  </si>
  <si>
    <t xml:space="preserve">     业务审核：          财务审核：          中心分管领导：        中心领导：</t>
  </si>
  <si>
    <t>2023年1月城乡居民基本医疗保险零星报销待遇支付明细表（1）</t>
  </si>
  <si>
    <t>冯淑琴</t>
  </si>
  <si>
    <t>360212195901213427</t>
  </si>
  <si>
    <t>6226822200134713145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</si>
</sst>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0_ "/>
    <numFmt numFmtId="178" formatCode="0.00_ "/>
  </numFmts>
  <fonts count="4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name val="宋体"/>
      <charset val="134"/>
      <scheme val="minor"/>
    </font>
    <font>
      <sz val="11"/>
      <color theme="1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/>
    <xf numFmtId="0" fontId="0" fillId="7" borderId="6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11" borderId="9" applyNumberFormat="0" applyAlignment="0" applyProtection="0">
      <alignment vertical="center"/>
    </xf>
    <xf numFmtId="0" fontId="34" fillId="11" borderId="5" applyNumberFormat="0" applyAlignment="0" applyProtection="0">
      <alignment vertical="center"/>
    </xf>
    <xf numFmtId="0" fontId="35" fillId="12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left" vertical="center"/>
    </xf>
    <xf numFmtId="176" fontId="3" fillId="0" borderId="0" xfId="0" applyNumberFormat="1" applyFon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177" fontId="8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7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left" vertical="center"/>
    </xf>
    <xf numFmtId="0" fontId="12" fillId="0" borderId="0" xfId="0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10" fillId="0" borderId="0" xfId="0" applyNumberFormat="1" applyFont="1" applyFill="1">
      <alignment vertical="center"/>
    </xf>
    <xf numFmtId="0" fontId="7" fillId="0" borderId="0" xfId="0" applyFont="1" applyAlignment="1">
      <alignment horizontal="center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常规 10 2" xfId="50"/>
    <cellStyle name="60% - 强调文字颜色 6" xfId="51" builtinId="52"/>
    <cellStyle name="常规 10 7" xfId="52"/>
    <cellStyle name="常规 11" xfId="53"/>
    <cellStyle name="常规 2" xfId="54"/>
    <cellStyle name="常规 4" xfId="55"/>
    <cellStyle name="常规 3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D10" sqref="D10"/>
    </sheetView>
  </sheetViews>
  <sheetFormatPr defaultColWidth="9" defaultRowHeight="14.25" outlineLevelRow="5" outlineLevelCol="4"/>
  <cols>
    <col min="1" max="1" width="9.375" style="16" customWidth="1"/>
    <col min="2" max="2" width="15.625" style="16" customWidth="1"/>
    <col min="3" max="3" width="18.875" style="16" customWidth="1"/>
    <col min="4" max="5" width="25.125" style="16" customWidth="1"/>
    <col min="6" max="6" width="9" style="16"/>
    <col min="7" max="7" width="10.375" style="16"/>
    <col min="8" max="8" width="11.5" style="16"/>
    <col min="9" max="16381" width="9" style="16"/>
    <col min="16382" max="16384" width="9" style="27"/>
  </cols>
  <sheetData>
    <row r="1" s="16" customFormat="1" ht="50.1" customHeight="1" spans="1:5">
      <c r="A1" s="46" t="s">
        <v>0</v>
      </c>
      <c r="B1" s="46"/>
      <c r="C1" s="46"/>
      <c r="D1" s="46"/>
      <c r="E1" s="46"/>
    </row>
    <row r="2" s="16" customFormat="1" ht="13" customHeight="1" spans="1:5">
      <c r="A2" s="47"/>
      <c r="B2" s="47"/>
      <c r="C2" s="47"/>
      <c r="D2" s="47"/>
      <c r="E2" s="47"/>
    </row>
    <row r="3" s="16" customFormat="1" ht="30" customHeight="1" spans="1:5">
      <c r="A3" s="48" t="s">
        <v>1</v>
      </c>
      <c r="B3" s="48" t="s">
        <v>2</v>
      </c>
      <c r="C3" s="48" t="s">
        <v>3</v>
      </c>
      <c r="D3" s="48" t="s">
        <v>4</v>
      </c>
      <c r="E3" s="48" t="s">
        <v>5</v>
      </c>
    </row>
    <row r="4" s="16" customFormat="1" ht="27" customHeight="1" spans="1:5">
      <c r="A4" s="23">
        <v>14</v>
      </c>
      <c r="B4" s="23" t="s">
        <v>6</v>
      </c>
      <c r="C4" s="49">
        <v>10</v>
      </c>
      <c r="D4" s="50">
        <v>40990</v>
      </c>
      <c r="E4" s="50">
        <f>+D4</f>
        <v>40990</v>
      </c>
    </row>
    <row r="5" s="16" customFormat="1" ht="11" customHeight="1"/>
    <row r="6" s="16" customFormat="1" ht="19" customHeight="1" spans="1:5">
      <c r="A6" s="51" t="s">
        <v>7</v>
      </c>
      <c r="B6" s="51"/>
      <c r="C6" s="51"/>
      <c r="D6" s="51"/>
      <c r="E6" s="51"/>
    </row>
  </sheetData>
  <mergeCells count="2">
    <mergeCell ref="A1:E1"/>
    <mergeCell ref="A6:E6"/>
  </mergeCells>
  <pageMargins left="0.432638888888889" right="0.314583333333333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"/>
  <sheetViews>
    <sheetView workbookViewId="0">
      <pane ySplit="3" topLeftCell="A5" activePane="bottomLeft" state="frozen"/>
      <selection/>
      <selection pane="bottomLeft" activeCell="D10" sqref="D10"/>
    </sheetView>
  </sheetViews>
  <sheetFormatPr defaultColWidth="9" defaultRowHeight="14.25" outlineLevelRow="6"/>
  <cols>
    <col min="1" max="1" width="10.75" style="16" customWidth="1"/>
    <col min="2" max="2" width="7.5" style="16" customWidth="1"/>
    <col min="3" max="5" width="12.125" style="16" customWidth="1"/>
    <col min="6" max="6" width="15.625" style="16" customWidth="1"/>
    <col min="7" max="7" width="12" style="16" customWidth="1"/>
    <col min="8" max="8" width="13.125" style="16" customWidth="1"/>
    <col min="9" max="9" width="9" style="16"/>
    <col min="10" max="10" width="12" style="17" customWidth="1"/>
    <col min="11" max="12" width="10.375" style="16"/>
    <col min="13" max="16384" width="9" style="16"/>
  </cols>
  <sheetData>
    <row r="1" s="16" customFormat="1" ht="62" customHeight="1" spans="1:10">
      <c r="A1" s="18" t="s">
        <v>8</v>
      </c>
      <c r="B1" s="18"/>
      <c r="C1" s="18"/>
      <c r="D1" s="18"/>
      <c r="E1" s="18"/>
      <c r="F1" s="18"/>
      <c r="G1" s="18"/>
      <c r="H1" s="18"/>
      <c r="J1" s="17"/>
    </row>
    <row r="2" s="16" customFormat="1" spans="1:10">
      <c r="A2" s="19" t="s">
        <v>9</v>
      </c>
      <c r="B2" s="20" t="s">
        <v>10</v>
      </c>
      <c r="C2" s="19" t="s">
        <v>11</v>
      </c>
      <c r="D2" s="19" t="s">
        <v>12</v>
      </c>
      <c r="E2" s="19" t="s">
        <v>13</v>
      </c>
      <c r="F2" s="19" t="s">
        <v>14</v>
      </c>
      <c r="G2" s="19" t="s">
        <v>15</v>
      </c>
      <c r="H2" s="19" t="s">
        <v>16</v>
      </c>
      <c r="J2" s="17"/>
    </row>
    <row r="3" s="16" customFormat="1" ht="18" customHeight="1" spans="1:10">
      <c r="A3" s="19"/>
      <c r="B3" s="22"/>
      <c r="C3" s="23" t="s">
        <v>17</v>
      </c>
      <c r="D3" s="23" t="s">
        <v>17</v>
      </c>
      <c r="E3" s="23" t="s">
        <v>17</v>
      </c>
      <c r="F3" s="23" t="s">
        <v>17</v>
      </c>
      <c r="G3" s="23" t="s">
        <v>17</v>
      </c>
      <c r="H3" s="23" t="s">
        <v>17</v>
      </c>
      <c r="J3" s="17"/>
    </row>
    <row r="4" s="16" customFormat="1" ht="28" customHeight="1" spans="1:10">
      <c r="A4" s="23" t="s">
        <v>18</v>
      </c>
      <c r="B4" s="24" t="s">
        <v>19</v>
      </c>
      <c r="C4" s="44">
        <v>0</v>
      </c>
      <c r="D4" s="44">
        <v>0</v>
      </c>
      <c r="E4" s="44">
        <v>0</v>
      </c>
      <c r="F4" s="44">
        <v>0</v>
      </c>
      <c r="G4" s="44">
        <v>0</v>
      </c>
      <c r="H4" s="44">
        <f>C4+D4+E4+F4+G4</f>
        <v>0</v>
      </c>
      <c r="J4" s="17"/>
    </row>
    <row r="5" s="16" customFormat="1" ht="28" customHeight="1" spans="1:10">
      <c r="A5" s="23" t="s">
        <v>6</v>
      </c>
      <c r="B5" s="24" t="s">
        <v>19</v>
      </c>
      <c r="C5" s="44">
        <v>0</v>
      </c>
      <c r="D5" s="44">
        <v>0</v>
      </c>
      <c r="E5" s="44">
        <v>0</v>
      </c>
      <c r="F5" s="44">
        <v>0</v>
      </c>
      <c r="G5" s="44">
        <v>0</v>
      </c>
      <c r="H5" s="44">
        <f>C5+D5+E5+F5+G5</f>
        <v>0</v>
      </c>
      <c r="J5" s="17"/>
    </row>
    <row r="6" s="16" customFormat="1" ht="10" customHeight="1" spans="10:10">
      <c r="J6" s="17"/>
    </row>
    <row r="7" s="43" customFormat="1" ht="18" customHeight="1" spans="1:16383">
      <c r="A7" s="25" t="s">
        <v>20</v>
      </c>
      <c r="B7" s="25"/>
      <c r="C7" s="25"/>
      <c r="D7" s="25"/>
      <c r="E7" s="25"/>
      <c r="F7" s="25"/>
      <c r="G7" s="25"/>
      <c r="H7" s="25"/>
      <c r="I7" s="45"/>
      <c r="J7" s="45"/>
      <c r="K7" s="45"/>
      <c r="O7" s="15"/>
      <c r="XFC7"/>
    </row>
  </sheetData>
  <mergeCells count="4">
    <mergeCell ref="A1:H1"/>
    <mergeCell ref="A7:H7"/>
    <mergeCell ref="A2:A3"/>
    <mergeCell ref="B2:B3"/>
  </mergeCells>
  <pageMargins left="0.511805555555556" right="0.39305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69"/>
  <sheetViews>
    <sheetView workbookViewId="0">
      <pane ySplit="4" topLeftCell="A23" activePane="bottomLeft" state="frozen"/>
      <selection/>
      <selection pane="bottomLeft" activeCell="C74" sqref="C74"/>
    </sheetView>
  </sheetViews>
  <sheetFormatPr defaultColWidth="9" defaultRowHeight="18" customHeight="1"/>
  <cols>
    <col min="1" max="1" width="4.5" style="28" customWidth="1"/>
    <col min="2" max="2" width="9.375" style="28" customWidth="1"/>
    <col min="3" max="3" width="22.125" style="28" customWidth="1"/>
    <col min="4" max="4" width="16.125" style="28" customWidth="1"/>
    <col min="5" max="5" width="11.625" style="29" customWidth="1"/>
    <col min="6" max="6" width="13.375" style="29" customWidth="1"/>
    <col min="7" max="8" width="11.5" style="29" customWidth="1"/>
    <col min="9" max="9" width="10.625" style="29" customWidth="1"/>
    <col min="10" max="10" width="12" style="29" customWidth="1"/>
    <col min="11" max="11" width="9.125" style="29" customWidth="1"/>
    <col min="12" max="12" width="10.625" style="28" customWidth="1"/>
    <col min="13" max="13" width="20" style="28" customWidth="1"/>
    <col min="14" max="14" width="14.125" style="28" customWidth="1"/>
    <col min="15" max="15" width="9.25" style="30" customWidth="1"/>
    <col min="16" max="17" width="9" style="28"/>
    <col min="18" max="18" width="13.375" style="28"/>
    <col min="19" max="16384" width="9" style="28"/>
  </cols>
  <sheetData>
    <row r="1" ht="36" customHeight="1" spans="1:15">
      <c r="A1" s="31" t="s">
        <v>21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6"/>
    </row>
    <row r="2" customHeight="1" spans="1:15">
      <c r="A2" s="32" t="s">
        <v>22</v>
      </c>
      <c r="B2" s="32"/>
      <c r="C2" s="32"/>
      <c r="D2" s="32"/>
      <c r="E2" s="32"/>
      <c r="F2" s="1"/>
      <c r="G2" s="1"/>
      <c r="H2" s="1"/>
      <c r="I2" s="1"/>
      <c r="J2" s="1"/>
      <c r="K2" s="1"/>
      <c r="L2" s="1"/>
      <c r="M2" s="32" t="s">
        <v>23</v>
      </c>
      <c r="N2" s="1"/>
      <c r="O2" s="37"/>
    </row>
    <row r="3" customHeight="1" spans="1:1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8"/>
      <c r="N3" s="38"/>
      <c r="O3" s="39"/>
      <c r="R3" s="42"/>
    </row>
    <row r="4" ht="30.75" customHeight="1" spans="1:16">
      <c r="A4" s="6" t="s">
        <v>1</v>
      </c>
      <c r="B4" s="6" t="s">
        <v>24</v>
      </c>
      <c r="C4" s="6" t="s">
        <v>25</v>
      </c>
      <c r="D4" s="6" t="s">
        <v>26</v>
      </c>
      <c r="E4" s="6" t="s">
        <v>27</v>
      </c>
      <c r="F4" s="5" t="s">
        <v>28</v>
      </c>
      <c r="G4" s="6" t="s">
        <v>12</v>
      </c>
      <c r="H4" s="6" t="s">
        <v>13</v>
      </c>
      <c r="I4" s="6" t="s">
        <v>14</v>
      </c>
      <c r="J4" s="6" t="s">
        <v>29</v>
      </c>
      <c r="K4" s="6" t="s">
        <v>30</v>
      </c>
      <c r="L4" s="6" t="s">
        <v>31</v>
      </c>
      <c r="M4" s="6" t="s">
        <v>32</v>
      </c>
      <c r="N4" s="6" t="s">
        <v>33</v>
      </c>
      <c r="O4" s="40" t="s">
        <v>34</v>
      </c>
      <c r="P4" s="29"/>
    </row>
    <row r="5" s="1" customFormat="1" hidden="1" customHeight="1" spans="1:15">
      <c r="A5" s="33">
        <v>1</v>
      </c>
      <c r="B5" s="8" t="s">
        <v>35</v>
      </c>
      <c r="C5" s="52" t="s">
        <v>36</v>
      </c>
      <c r="D5" s="8" t="s">
        <v>37</v>
      </c>
      <c r="E5" s="8">
        <v>4447.35</v>
      </c>
      <c r="F5" s="8">
        <v>1582.54</v>
      </c>
      <c r="G5" s="8">
        <v>0</v>
      </c>
      <c r="H5" s="11">
        <v>1780.36</v>
      </c>
      <c r="I5" s="33">
        <v>0</v>
      </c>
      <c r="J5" s="41">
        <f t="shared" ref="J5:J68" si="0">F5+G5+H5+I5</f>
        <v>3362.9</v>
      </c>
      <c r="K5" s="8" t="s">
        <v>35</v>
      </c>
      <c r="L5" s="33" t="s">
        <v>38</v>
      </c>
      <c r="M5" s="34" t="s">
        <v>39</v>
      </c>
      <c r="N5" s="33">
        <v>13627980844</v>
      </c>
      <c r="O5" s="33" t="s">
        <v>40</v>
      </c>
    </row>
    <row r="6" s="1" customFormat="1" hidden="1" customHeight="1" spans="1:15">
      <c r="A6" s="33">
        <v>2</v>
      </c>
      <c r="B6" s="8" t="s">
        <v>35</v>
      </c>
      <c r="C6" s="52" t="s">
        <v>36</v>
      </c>
      <c r="D6" s="8" t="s">
        <v>37</v>
      </c>
      <c r="E6" s="8">
        <v>2181.45</v>
      </c>
      <c r="F6" s="8">
        <v>769.6</v>
      </c>
      <c r="G6" s="8">
        <v>0</v>
      </c>
      <c r="H6" s="11">
        <v>865.81</v>
      </c>
      <c r="I6" s="33">
        <v>0</v>
      </c>
      <c r="J6" s="41">
        <f t="shared" si="0"/>
        <v>1635.41</v>
      </c>
      <c r="K6" s="8" t="s">
        <v>35</v>
      </c>
      <c r="L6" s="33" t="s">
        <v>38</v>
      </c>
      <c r="M6" s="34" t="s">
        <v>39</v>
      </c>
      <c r="N6" s="33">
        <v>13627980844</v>
      </c>
      <c r="O6" s="33" t="s">
        <v>40</v>
      </c>
    </row>
    <row r="7" s="1" customFormat="1" hidden="1" customHeight="1" spans="1:15">
      <c r="A7" s="33">
        <v>3</v>
      </c>
      <c r="B7" s="8" t="s">
        <v>41</v>
      </c>
      <c r="C7" s="52" t="s">
        <v>42</v>
      </c>
      <c r="D7" s="8" t="s">
        <v>43</v>
      </c>
      <c r="E7" s="8">
        <v>26550</v>
      </c>
      <c r="F7" s="8">
        <v>18519.12</v>
      </c>
      <c r="G7" s="8">
        <v>0</v>
      </c>
      <c r="H7" s="11">
        <v>6023.16</v>
      </c>
      <c r="I7" s="33">
        <v>0</v>
      </c>
      <c r="J7" s="41">
        <f t="shared" si="0"/>
        <v>24542.28</v>
      </c>
      <c r="K7" s="8" t="s">
        <v>41</v>
      </c>
      <c r="L7" s="33" t="s">
        <v>38</v>
      </c>
      <c r="M7" s="34" t="s">
        <v>44</v>
      </c>
      <c r="N7" s="33">
        <v>17307981685</v>
      </c>
      <c r="O7" s="33" t="s">
        <v>45</v>
      </c>
    </row>
    <row r="8" s="1" customFormat="1" hidden="1" customHeight="1" spans="1:15">
      <c r="A8" s="33">
        <v>4</v>
      </c>
      <c r="B8" s="33" t="s">
        <v>46</v>
      </c>
      <c r="C8" s="34" t="s">
        <v>47</v>
      </c>
      <c r="D8" s="34" t="s">
        <v>43</v>
      </c>
      <c r="E8" s="33">
        <v>13704</v>
      </c>
      <c r="F8" s="33">
        <v>8304</v>
      </c>
      <c r="G8" s="33">
        <v>3510</v>
      </c>
      <c r="H8" s="33">
        <v>1417.5</v>
      </c>
      <c r="I8" s="33">
        <v>0</v>
      </c>
      <c r="J8" s="41">
        <f t="shared" si="0"/>
        <v>13231.5</v>
      </c>
      <c r="K8" s="33" t="s">
        <v>46</v>
      </c>
      <c r="L8" s="33" t="s">
        <v>38</v>
      </c>
      <c r="M8" s="34" t="s">
        <v>48</v>
      </c>
      <c r="N8" s="33">
        <v>13738355909</v>
      </c>
      <c r="O8" s="33" t="s">
        <v>49</v>
      </c>
    </row>
    <row r="9" s="1" customFormat="1" hidden="1" customHeight="1" spans="1:15">
      <c r="A9" s="33">
        <v>5</v>
      </c>
      <c r="B9" s="33" t="s">
        <v>50</v>
      </c>
      <c r="C9" s="34" t="s">
        <v>51</v>
      </c>
      <c r="D9" s="34" t="s">
        <v>37</v>
      </c>
      <c r="E9" s="33">
        <v>488.53</v>
      </c>
      <c r="F9" s="33">
        <v>265.72</v>
      </c>
      <c r="G9" s="33">
        <v>0</v>
      </c>
      <c r="H9" s="33">
        <v>167.11</v>
      </c>
      <c r="I9" s="33">
        <v>0</v>
      </c>
      <c r="J9" s="41">
        <f t="shared" si="0"/>
        <v>432.83</v>
      </c>
      <c r="K9" s="33" t="s">
        <v>50</v>
      </c>
      <c r="L9" s="33" t="s">
        <v>38</v>
      </c>
      <c r="M9" s="34" t="s">
        <v>52</v>
      </c>
      <c r="N9" s="33">
        <v>18897983120</v>
      </c>
      <c r="O9" s="33" t="s">
        <v>53</v>
      </c>
    </row>
    <row r="10" s="1" customFormat="1" hidden="1" customHeight="1" spans="1:15">
      <c r="A10" s="33">
        <v>6</v>
      </c>
      <c r="B10" s="33" t="s">
        <v>54</v>
      </c>
      <c r="C10" s="34" t="s">
        <v>55</v>
      </c>
      <c r="D10" s="34" t="s">
        <v>37</v>
      </c>
      <c r="E10" s="33">
        <v>3000.4</v>
      </c>
      <c r="F10" s="33">
        <v>1728.24</v>
      </c>
      <c r="G10" s="33">
        <v>0</v>
      </c>
      <c r="H10" s="33">
        <v>0</v>
      </c>
      <c r="I10" s="33">
        <v>0</v>
      </c>
      <c r="J10" s="41">
        <f t="shared" si="0"/>
        <v>1728.24</v>
      </c>
      <c r="K10" s="33" t="s">
        <v>54</v>
      </c>
      <c r="L10" s="33" t="s">
        <v>38</v>
      </c>
      <c r="M10" s="34" t="s">
        <v>56</v>
      </c>
      <c r="N10" s="33">
        <v>18179824096</v>
      </c>
      <c r="O10" s="33" t="s">
        <v>53</v>
      </c>
    </row>
    <row r="11" s="1" customFormat="1" hidden="1" customHeight="1" spans="1:15">
      <c r="A11" s="33">
        <v>7</v>
      </c>
      <c r="B11" s="33" t="s">
        <v>57</v>
      </c>
      <c r="C11" s="34" t="s">
        <v>58</v>
      </c>
      <c r="D11" s="34" t="s">
        <v>43</v>
      </c>
      <c r="E11" s="33">
        <v>22848</v>
      </c>
      <c r="F11" s="33">
        <v>9927.57</v>
      </c>
      <c r="G11" s="33">
        <v>9721.71</v>
      </c>
      <c r="H11" s="33">
        <v>2399.04</v>
      </c>
      <c r="I11" s="33">
        <v>0</v>
      </c>
      <c r="J11" s="41">
        <f t="shared" si="0"/>
        <v>22048.32</v>
      </c>
      <c r="K11" s="33" t="s">
        <v>57</v>
      </c>
      <c r="L11" s="33" t="s">
        <v>38</v>
      </c>
      <c r="M11" s="34" t="s">
        <v>59</v>
      </c>
      <c r="N11" s="33">
        <v>18179805019</v>
      </c>
      <c r="O11" s="33" t="s">
        <v>60</v>
      </c>
    </row>
    <row r="12" s="1" customFormat="1" hidden="1" customHeight="1" spans="1:15">
      <c r="A12" s="33">
        <v>8</v>
      </c>
      <c r="B12" s="33" t="s">
        <v>61</v>
      </c>
      <c r="C12" s="34" t="s">
        <v>62</v>
      </c>
      <c r="D12" s="34" t="s">
        <v>37</v>
      </c>
      <c r="E12" s="33">
        <v>599.48</v>
      </c>
      <c r="F12" s="33">
        <v>323.72</v>
      </c>
      <c r="G12" s="33">
        <v>0</v>
      </c>
      <c r="H12" s="33">
        <v>206.82</v>
      </c>
      <c r="I12" s="33">
        <v>0</v>
      </c>
      <c r="J12" s="41">
        <f t="shared" si="0"/>
        <v>530.54</v>
      </c>
      <c r="K12" s="33" t="s">
        <v>61</v>
      </c>
      <c r="L12" s="33" t="s">
        <v>38</v>
      </c>
      <c r="M12" s="34" t="s">
        <v>63</v>
      </c>
      <c r="N12" s="33">
        <v>13767938531</v>
      </c>
      <c r="O12" s="33" t="s">
        <v>60</v>
      </c>
    </row>
    <row r="13" s="1" customFormat="1" hidden="1" customHeight="1" spans="1:15">
      <c r="A13" s="33">
        <v>9</v>
      </c>
      <c r="B13" s="33" t="s">
        <v>64</v>
      </c>
      <c r="C13" s="34" t="s">
        <v>65</v>
      </c>
      <c r="D13" s="34" t="s">
        <v>37</v>
      </c>
      <c r="E13" s="33">
        <v>215.1</v>
      </c>
      <c r="F13" s="33">
        <v>121.21</v>
      </c>
      <c r="G13" s="33">
        <v>0</v>
      </c>
      <c r="H13" s="33">
        <v>70.42</v>
      </c>
      <c r="I13" s="33">
        <v>0</v>
      </c>
      <c r="J13" s="41">
        <f t="shared" si="0"/>
        <v>191.63</v>
      </c>
      <c r="K13" s="33" t="s">
        <v>64</v>
      </c>
      <c r="L13" s="33" t="s">
        <v>38</v>
      </c>
      <c r="M13" s="34" t="s">
        <v>66</v>
      </c>
      <c r="N13" s="33">
        <v>18679860332</v>
      </c>
      <c r="O13" s="33" t="s">
        <v>60</v>
      </c>
    </row>
    <row r="14" s="1" customFormat="1" hidden="1" customHeight="1" spans="1:15">
      <c r="A14" s="33">
        <v>10</v>
      </c>
      <c r="B14" s="33" t="s">
        <v>67</v>
      </c>
      <c r="C14" s="34" t="s">
        <v>68</v>
      </c>
      <c r="D14" s="34" t="s">
        <v>37</v>
      </c>
      <c r="E14" s="33">
        <v>478.17</v>
      </c>
      <c r="F14" s="33">
        <v>260.18</v>
      </c>
      <c r="G14" s="33">
        <v>0</v>
      </c>
      <c r="H14" s="33">
        <v>162.5</v>
      </c>
      <c r="I14" s="33">
        <v>0</v>
      </c>
      <c r="J14" s="41">
        <f t="shared" si="0"/>
        <v>422.68</v>
      </c>
      <c r="K14" s="33" t="s">
        <v>67</v>
      </c>
      <c r="L14" s="33" t="s">
        <v>38</v>
      </c>
      <c r="M14" s="34" t="s">
        <v>69</v>
      </c>
      <c r="N14" s="33">
        <v>13767928802</v>
      </c>
      <c r="O14" s="33" t="s">
        <v>60</v>
      </c>
    </row>
    <row r="15" s="1" customFormat="1" hidden="1" customHeight="1" spans="1:15">
      <c r="A15" s="33">
        <v>11</v>
      </c>
      <c r="B15" s="33" t="s">
        <v>67</v>
      </c>
      <c r="C15" s="34" t="s">
        <v>68</v>
      </c>
      <c r="D15" s="34" t="s">
        <v>37</v>
      </c>
      <c r="E15" s="33">
        <v>1256.16</v>
      </c>
      <c r="F15" s="33">
        <v>688.65</v>
      </c>
      <c r="G15" s="33">
        <v>0</v>
      </c>
      <c r="H15" s="33">
        <v>0</v>
      </c>
      <c r="I15" s="33">
        <v>0</v>
      </c>
      <c r="J15" s="41">
        <f t="shared" si="0"/>
        <v>688.65</v>
      </c>
      <c r="K15" s="33" t="s">
        <v>67</v>
      </c>
      <c r="L15" s="33" t="s">
        <v>38</v>
      </c>
      <c r="M15" s="34" t="s">
        <v>69</v>
      </c>
      <c r="N15" s="33">
        <v>13767928802</v>
      </c>
      <c r="O15" s="33" t="s">
        <v>60</v>
      </c>
    </row>
    <row r="16" s="1" customFormat="1" hidden="1" customHeight="1" spans="1:15">
      <c r="A16" s="33">
        <v>12</v>
      </c>
      <c r="B16" s="33" t="s">
        <v>70</v>
      </c>
      <c r="C16" s="34" t="s">
        <v>71</v>
      </c>
      <c r="D16" s="34" t="s">
        <v>37</v>
      </c>
      <c r="E16" s="33">
        <v>655.27</v>
      </c>
      <c r="F16" s="33">
        <v>353.98</v>
      </c>
      <c r="G16" s="33">
        <v>0</v>
      </c>
      <c r="H16" s="33">
        <v>0</v>
      </c>
      <c r="I16" s="33">
        <v>0</v>
      </c>
      <c r="J16" s="41">
        <f t="shared" si="0"/>
        <v>353.98</v>
      </c>
      <c r="K16" s="33" t="s">
        <v>70</v>
      </c>
      <c r="L16" s="33" t="s">
        <v>38</v>
      </c>
      <c r="M16" s="34" t="s">
        <v>72</v>
      </c>
      <c r="N16" s="33">
        <v>18979841234</v>
      </c>
      <c r="O16" s="33" t="s">
        <v>60</v>
      </c>
    </row>
    <row r="17" s="1" customFormat="1" hidden="1" customHeight="1" spans="1:15">
      <c r="A17" s="33">
        <v>13</v>
      </c>
      <c r="B17" s="33" t="s">
        <v>73</v>
      </c>
      <c r="C17" s="34" t="s">
        <v>74</v>
      </c>
      <c r="D17" s="34" t="s">
        <v>37</v>
      </c>
      <c r="E17" s="33">
        <v>919.81</v>
      </c>
      <c r="F17" s="33">
        <v>380.48</v>
      </c>
      <c r="G17" s="33">
        <v>0</v>
      </c>
      <c r="H17" s="33">
        <v>0</v>
      </c>
      <c r="I17" s="33">
        <v>0</v>
      </c>
      <c r="J17" s="41">
        <f t="shared" si="0"/>
        <v>380.48</v>
      </c>
      <c r="K17" s="33" t="s">
        <v>73</v>
      </c>
      <c r="L17" s="33" t="s">
        <v>38</v>
      </c>
      <c r="M17" s="34" t="s">
        <v>75</v>
      </c>
      <c r="N17" s="33">
        <v>13957941828</v>
      </c>
      <c r="O17" s="33" t="s">
        <v>60</v>
      </c>
    </row>
    <row r="18" s="1" customFormat="1" hidden="1" customHeight="1" spans="1:15">
      <c r="A18" s="33">
        <v>14</v>
      </c>
      <c r="B18" s="33" t="s">
        <v>76</v>
      </c>
      <c r="C18" s="34" t="s">
        <v>77</v>
      </c>
      <c r="D18" s="34" t="s">
        <v>37</v>
      </c>
      <c r="E18" s="33">
        <v>8658.92</v>
      </c>
      <c r="F18" s="33">
        <v>3896.52</v>
      </c>
      <c r="G18" s="33">
        <v>2532.73</v>
      </c>
      <c r="H18" s="33">
        <v>1672.25</v>
      </c>
      <c r="I18" s="33">
        <v>0</v>
      </c>
      <c r="J18" s="41">
        <f t="shared" si="0"/>
        <v>8101.5</v>
      </c>
      <c r="K18" s="33" t="s">
        <v>76</v>
      </c>
      <c r="L18" s="33" t="s">
        <v>38</v>
      </c>
      <c r="M18" s="34" t="s">
        <v>78</v>
      </c>
      <c r="N18" s="33">
        <v>18296822534</v>
      </c>
      <c r="O18" s="33" t="s">
        <v>60</v>
      </c>
    </row>
    <row r="19" s="1" customFormat="1" hidden="1" customHeight="1" spans="1:15">
      <c r="A19" s="33">
        <v>15</v>
      </c>
      <c r="B19" s="33" t="s">
        <v>79</v>
      </c>
      <c r="C19" s="34" t="s">
        <v>80</v>
      </c>
      <c r="D19" s="34" t="s">
        <v>37</v>
      </c>
      <c r="E19" s="33">
        <v>216</v>
      </c>
      <c r="F19" s="33">
        <v>194.4</v>
      </c>
      <c r="G19" s="33">
        <v>14.04</v>
      </c>
      <c r="H19" s="33">
        <v>5.67</v>
      </c>
      <c r="I19" s="33">
        <v>0</v>
      </c>
      <c r="J19" s="41">
        <f t="shared" si="0"/>
        <v>214.11</v>
      </c>
      <c r="K19" s="33" t="s">
        <v>79</v>
      </c>
      <c r="L19" s="33" t="s">
        <v>38</v>
      </c>
      <c r="M19" s="34" t="s">
        <v>81</v>
      </c>
      <c r="N19" s="33">
        <v>15079800451</v>
      </c>
      <c r="O19" s="33" t="s">
        <v>60</v>
      </c>
    </row>
    <row r="20" s="1" customFormat="1" hidden="1" customHeight="1" spans="1:15">
      <c r="A20" s="33">
        <v>16</v>
      </c>
      <c r="B20" s="33" t="s">
        <v>82</v>
      </c>
      <c r="C20" s="34" t="s">
        <v>83</v>
      </c>
      <c r="D20" s="34" t="s">
        <v>84</v>
      </c>
      <c r="E20" s="33">
        <v>11461.26</v>
      </c>
      <c r="F20" s="33">
        <v>4234.65</v>
      </c>
      <c r="G20" s="33">
        <v>2752.52</v>
      </c>
      <c r="H20" s="33">
        <v>1803.4</v>
      </c>
      <c r="I20" s="33">
        <v>0</v>
      </c>
      <c r="J20" s="41">
        <f t="shared" si="0"/>
        <v>8790.57</v>
      </c>
      <c r="K20" s="33" t="s">
        <v>85</v>
      </c>
      <c r="L20" s="33" t="s">
        <v>38</v>
      </c>
      <c r="M20" s="34" t="s">
        <v>86</v>
      </c>
      <c r="N20" s="33">
        <v>18079830977</v>
      </c>
      <c r="O20" s="33" t="s">
        <v>87</v>
      </c>
    </row>
    <row r="21" s="1" customFormat="1" hidden="1" customHeight="1" spans="1:15">
      <c r="A21" s="33">
        <v>17</v>
      </c>
      <c r="B21" s="33" t="s">
        <v>88</v>
      </c>
      <c r="C21" s="34" t="s">
        <v>89</v>
      </c>
      <c r="D21" s="34" t="s">
        <v>84</v>
      </c>
      <c r="E21" s="33">
        <v>431.92</v>
      </c>
      <c r="F21" s="33">
        <v>0</v>
      </c>
      <c r="G21" s="33">
        <v>329.78</v>
      </c>
      <c r="H21" s="33">
        <v>76.61</v>
      </c>
      <c r="I21" s="33">
        <v>0</v>
      </c>
      <c r="J21" s="41">
        <f t="shared" si="0"/>
        <v>406.39</v>
      </c>
      <c r="K21" s="33" t="s">
        <v>88</v>
      </c>
      <c r="L21" s="33" t="s">
        <v>38</v>
      </c>
      <c r="M21" s="34" t="s">
        <v>90</v>
      </c>
      <c r="N21" s="33">
        <v>15079867125</v>
      </c>
      <c r="O21" s="33" t="s">
        <v>87</v>
      </c>
    </row>
    <row r="22" s="1" customFormat="1" hidden="1" customHeight="1" spans="1:15">
      <c r="A22" s="33">
        <v>18</v>
      </c>
      <c r="B22" s="33" t="s">
        <v>91</v>
      </c>
      <c r="C22" s="34" t="s">
        <v>92</v>
      </c>
      <c r="D22" s="34" t="s">
        <v>37</v>
      </c>
      <c r="E22" s="33">
        <v>2223.22</v>
      </c>
      <c r="F22" s="33">
        <v>1230.55</v>
      </c>
      <c r="G22" s="33">
        <v>0</v>
      </c>
      <c r="H22" s="33">
        <v>0</v>
      </c>
      <c r="I22" s="33">
        <v>0</v>
      </c>
      <c r="J22" s="41">
        <f t="shared" si="0"/>
        <v>1230.55</v>
      </c>
      <c r="K22" s="33" t="s">
        <v>91</v>
      </c>
      <c r="L22" s="33" t="s">
        <v>38</v>
      </c>
      <c r="M22" s="34" t="s">
        <v>93</v>
      </c>
      <c r="N22" s="33">
        <v>13576416606</v>
      </c>
      <c r="O22" s="33" t="s">
        <v>94</v>
      </c>
    </row>
    <row r="23" s="1" customFormat="1" hidden="1" customHeight="1" spans="1:15">
      <c r="A23" s="33">
        <v>19</v>
      </c>
      <c r="B23" s="33" t="s">
        <v>95</v>
      </c>
      <c r="C23" s="34" t="s">
        <v>96</v>
      </c>
      <c r="D23" s="34" t="s">
        <v>43</v>
      </c>
      <c r="E23" s="33">
        <v>11160</v>
      </c>
      <c r="F23" s="33">
        <v>7812</v>
      </c>
      <c r="G23" s="33">
        <v>2176.2</v>
      </c>
      <c r="H23" s="33">
        <v>878.85</v>
      </c>
      <c r="I23" s="33">
        <v>0</v>
      </c>
      <c r="J23" s="41">
        <f t="shared" si="0"/>
        <v>10867.05</v>
      </c>
      <c r="K23" s="33" t="s">
        <v>97</v>
      </c>
      <c r="L23" s="33" t="s">
        <v>38</v>
      </c>
      <c r="M23" s="34" t="s">
        <v>98</v>
      </c>
      <c r="N23" s="33">
        <v>15079893554</v>
      </c>
      <c r="O23" s="33" t="s">
        <v>94</v>
      </c>
    </row>
    <row r="24" s="1" customFormat="1" hidden="1" customHeight="1" spans="1:15">
      <c r="A24" s="33">
        <v>20</v>
      </c>
      <c r="B24" s="33" t="s">
        <v>99</v>
      </c>
      <c r="C24" s="34" t="s">
        <v>100</v>
      </c>
      <c r="D24" s="34" t="s">
        <v>37</v>
      </c>
      <c r="E24" s="33">
        <v>1283.96</v>
      </c>
      <c r="F24" s="33">
        <v>577.78</v>
      </c>
      <c r="G24" s="33">
        <v>0</v>
      </c>
      <c r="H24" s="33">
        <v>433.34</v>
      </c>
      <c r="I24" s="33">
        <v>0</v>
      </c>
      <c r="J24" s="41">
        <f t="shared" si="0"/>
        <v>1011.12</v>
      </c>
      <c r="K24" s="33" t="s">
        <v>99</v>
      </c>
      <c r="L24" s="33" t="s">
        <v>38</v>
      </c>
      <c r="M24" s="34" t="s">
        <v>101</v>
      </c>
      <c r="N24" s="33">
        <v>15079870428</v>
      </c>
      <c r="O24" s="33" t="s">
        <v>102</v>
      </c>
    </row>
    <row r="25" s="1" customFormat="1" hidden="1" customHeight="1" spans="1:15">
      <c r="A25" s="33">
        <v>21</v>
      </c>
      <c r="B25" s="33" t="s">
        <v>103</v>
      </c>
      <c r="C25" s="34" t="s">
        <v>104</v>
      </c>
      <c r="D25" s="34" t="s">
        <v>37</v>
      </c>
      <c r="E25" s="33">
        <v>1296</v>
      </c>
      <c r="F25" s="33">
        <v>1166.4</v>
      </c>
      <c r="G25" s="33">
        <v>0</v>
      </c>
      <c r="H25" s="33">
        <v>97.2</v>
      </c>
      <c r="I25" s="33">
        <v>0</v>
      </c>
      <c r="J25" s="41">
        <f t="shared" si="0"/>
        <v>1263.6</v>
      </c>
      <c r="K25" s="33" t="s">
        <v>103</v>
      </c>
      <c r="L25" s="33" t="s">
        <v>38</v>
      </c>
      <c r="M25" s="34" t="s">
        <v>105</v>
      </c>
      <c r="N25" s="33">
        <v>13567429835</v>
      </c>
      <c r="O25" s="33" t="s">
        <v>102</v>
      </c>
    </row>
    <row r="26" s="1" customFormat="1" hidden="1" customHeight="1" spans="1:15">
      <c r="A26" s="33">
        <v>22</v>
      </c>
      <c r="B26" s="33" t="s">
        <v>106</v>
      </c>
      <c r="C26" s="34" t="s">
        <v>107</v>
      </c>
      <c r="D26" s="34" t="s">
        <v>37</v>
      </c>
      <c r="E26" s="33">
        <v>11165.91</v>
      </c>
      <c r="F26" s="33">
        <v>5283.24</v>
      </c>
      <c r="G26" s="33">
        <v>3312.19</v>
      </c>
      <c r="H26" s="33">
        <v>1644.36</v>
      </c>
      <c r="I26" s="33">
        <v>0</v>
      </c>
      <c r="J26" s="41">
        <f t="shared" si="0"/>
        <v>10239.79</v>
      </c>
      <c r="K26" s="33" t="s">
        <v>108</v>
      </c>
      <c r="L26" s="33" t="s">
        <v>38</v>
      </c>
      <c r="M26" s="34" t="s">
        <v>109</v>
      </c>
      <c r="N26" s="33">
        <v>18779835875</v>
      </c>
      <c r="O26" s="33" t="s">
        <v>102</v>
      </c>
    </row>
    <row r="27" s="1" customFormat="1" hidden="1" customHeight="1" spans="1:15">
      <c r="A27" s="33">
        <v>23</v>
      </c>
      <c r="B27" s="33" t="s">
        <v>110</v>
      </c>
      <c r="C27" s="34" t="s">
        <v>111</v>
      </c>
      <c r="D27" s="34" t="s">
        <v>37</v>
      </c>
      <c r="E27" s="33">
        <v>1256.97</v>
      </c>
      <c r="F27" s="33">
        <v>739.48</v>
      </c>
      <c r="G27" s="33">
        <v>0</v>
      </c>
      <c r="H27" s="33">
        <v>0</v>
      </c>
      <c r="I27" s="33">
        <v>0</v>
      </c>
      <c r="J27" s="41">
        <f t="shared" si="0"/>
        <v>739.48</v>
      </c>
      <c r="K27" s="33" t="s">
        <v>110</v>
      </c>
      <c r="L27" s="33" t="s">
        <v>38</v>
      </c>
      <c r="M27" s="34" t="s">
        <v>112</v>
      </c>
      <c r="N27" s="33">
        <v>15825531414</v>
      </c>
      <c r="O27" s="33" t="s">
        <v>102</v>
      </c>
    </row>
    <row r="28" s="1" customFormat="1" hidden="1" customHeight="1" spans="1:15">
      <c r="A28" s="33">
        <v>24</v>
      </c>
      <c r="B28" s="33" t="s">
        <v>113</v>
      </c>
      <c r="C28" s="34" t="s">
        <v>114</v>
      </c>
      <c r="D28" s="34" t="s">
        <v>37</v>
      </c>
      <c r="E28" s="33">
        <v>965.16</v>
      </c>
      <c r="F28" s="33">
        <v>435.11</v>
      </c>
      <c r="G28" s="33">
        <v>282.82</v>
      </c>
      <c r="H28" s="33">
        <v>185.42</v>
      </c>
      <c r="I28" s="33">
        <v>0</v>
      </c>
      <c r="J28" s="41">
        <f t="shared" si="0"/>
        <v>903.35</v>
      </c>
      <c r="K28" s="33" t="s">
        <v>115</v>
      </c>
      <c r="L28" s="33" t="s">
        <v>38</v>
      </c>
      <c r="M28" s="34" t="s">
        <v>116</v>
      </c>
      <c r="N28" s="33">
        <v>15779494122</v>
      </c>
      <c r="O28" s="33" t="s">
        <v>102</v>
      </c>
    </row>
    <row r="29" s="1" customFormat="1" hidden="1" customHeight="1" spans="1:15">
      <c r="A29" s="33">
        <v>25</v>
      </c>
      <c r="B29" s="33" t="s">
        <v>117</v>
      </c>
      <c r="C29" s="34" t="s">
        <v>118</v>
      </c>
      <c r="D29" s="34" t="s">
        <v>37</v>
      </c>
      <c r="E29" s="33">
        <v>651.95</v>
      </c>
      <c r="F29" s="33">
        <v>339.89</v>
      </c>
      <c r="G29" s="33">
        <v>0</v>
      </c>
      <c r="H29" s="33">
        <v>0</v>
      </c>
      <c r="I29" s="33">
        <v>0</v>
      </c>
      <c r="J29" s="41">
        <f t="shared" si="0"/>
        <v>339.89</v>
      </c>
      <c r="K29" s="33" t="s">
        <v>117</v>
      </c>
      <c r="L29" s="33" t="s">
        <v>38</v>
      </c>
      <c r="M29" s="34" t="s">
        <v>119</v>
      </c>
      <c r="N29" s="33">
        <v>15088275447</v>
      </c>
      <c r="O29" s="33" t="s">
        <v>102</v>
      </c>
    </row>
    <row r="30" s="1" customFormat="1" customHeight="1" spans="1:15">
      <c r="A30" s="33">
        <v>26</v>
      </c>
      <c r="B30" s="8" t="s">
        <v>120</v>
      </c>
      <c r="C30" s="52" t="s">
        <v>121</v>
      </c>
      <c r="D30" s="8" t="s">
        <v>37</v>
      </c>
      <c r="E30" s="8">
        <v>1923.84</v>
      </c>
      <c r="F30" s="8">
        <v>829.45</v>
      </c>
      <c r="G30" s="8">
        <v>0</v>
      </c>
      <c r="H30" s="11">
        <v>820.79</v>
      </c>
      <c r="I30" s="8">
        <v>0</v>
      </c>
      <c r="J30" s="41">
        <f t="shared" si="0"/>
        <v>1650.24</v>
      </c>
      <c r="K30" s="33" t="s">
        <v>120</v>
      </c>
      <c r="L30" s="33" t="s">
        <v>38</v>
      </c>
      <c r="M30" s="34" t="s">
        <v>122</v>
      </c>
      <c r="N30" s="33">
        <v>13767931236</v>
      </c>
      <c r="O30" s="33" t="s">
        <v>6</v>
      </c>
    </row>
    <row r="31" s="1" customFormat="1" customHeight="1" spans="1:15">
      <c r="A31" s="33">
        <v>27</v>
      </c>
      <c r="B31" s="33" t="s">
        <v>123</v>
      </c>
      <c r="C31" s="34" t="s">
        <v>124</v>
      </c>
      <c r="D31" s="34" t="s">
        <v>37</v>
      </c>
      <c r="E31" s="33">
        <v>6094.8</v>
      </c>
      <c r="F31" s="33">
        <v>2378.85</v>
      </c>
      <c r="G31" s="33">
        <v>0</v>
      </c>
      <c r="H31" s="33">
        <v>2463.91</v>
      </c>
      <c r="I31" s="33">
        <v>0</v>
      </c>
      <c r="J31" s="41">
        <f t="shared" si="0"/>
        <v>4842.76</v>
      </c>
      <c r="K31" s="33" t="s">
        <v>123</v>
      </c>
      <c r="L31" s="33" t="s">
        <v>38</v>
      </c>
      <c r="M31" s="34" t="s">
        <v>125</v>
      </c>
      <c r="N31" s="33">
        <v>13207984869</v>
      </c>
      <c r="O31" s="33" t="s">
        <v>6</v>
      </c>
    </row>
    <row r="32" s="1" customFormat="1" hidden="1" customHeight="1" spans="1:15">
      <c r="A32" s="33">
        <v>28</v>
      </c>
      <c r="B32" s="33" t="s">
        <v>126</v>
      </c>
      <c r="C32" s="34" t="s">
        <v>127</v>
      </c>
      <c r="D32" s="34" t="s">
        <v>37</v>
      </c>
      <c r="E32" s="33">
        <v>407.77</v>
      </c>
      <c r="F32" s="33">
        <v>235.32</v>
      </c>
      <c r="G32" s="33">
        <v>0</v>
      </c>
      <c r="H32" s="33">
        <v>129.34</v>
      </c>
      <c r="I32" s="33">
        <v>0</v>
      </c>
      <c r="J32" s="41">
        <f t="shared" si="0"/>
        <v>364.66</v>
      </c>
      <c r="K32" s="33" t="s">
        <v>126</v>
      </c>
      <c r="L32" s="33" t="s">
        <v>38</v>
      </c>
      <c r="M32" s="34" t="s">
        <v>128</v>
      </c>
      <c r="N32" s="33">
        <v>18979841234</v>
      </c>
      <c r="O32" s="33" t="s">
        <v>129</v>
      </c>
    </row>
    <row r="33" s="1" customFormat="1" hidden="1" customHeight="1" spans="1:15">
      <c r="A33" s="33">
        <v>29</v>
      </c>
      <c r="B33" s="33" t="s">
        <v>126</v>
      </c>
      <c r="C33" s="34" t="s">
        <v>127</v>
      </c>
      <c r="D33" s="34" t="s">
        <v>37</v>
      </c>
      <c r="E33" s="33">
        <v>819.63</v>
      </c>
      <c r="F33" s="33">
        <v>470.76</v>
      </c>
      <c r="G33" s="33">
        <v>0</v>
      </c>
      <c r="H33" s="33">
        <v>0</v>
      </c>
      <c r="I33" s="33">
        <v>0</v>
      </c>
      <c r="J33" s="41">
        <f t="shared" si="0"/>
        <v>470.76</v>
      </c>
      <c r="K33" s="33" t="s">
        <v>126</v>
      </c>
      <c r="L33" s="33" t="s">
        <v>38</v>
      </c>
      <c r="M33" s="34" t="s">
        <v>128</v>
      </c>
      <c r="N33" s="33">
        <v>18979841234</v>
      </c>
      <c r="O33" s="33" t="s">
        <v>129</v>
      </c>
    </row>
    <row r="34" s="1" customFormat="1" hidden="1" customHeight="1" spans="1:15">
      <c r="A34" s="33">
        <v>30</v>
      </c>
      <c r="B34" s="33" t="s">
        <v>130</v>
      </c>
      <c r="C34" s="34" t="s">
        <v>131</v>
      </c>
      <c r="D34" s="34" t="s">
        <v>37</v>
      </c>
      <c r="E34" s="33">
        <v>6638.82</v>
      </c>
      <c r="F34" s="33">
        <v>3007.01</v>
      </c>
      <c r="G34" s="33">
        <v>1012.23</v>
      </c>
      <c r="H34" s="33">
        <v>1964.69</v>
      </c>
      <c r="I34" s="33">
        <v>0</v>
      </c>
      <c r="J34" s="41">
        <f t="shared" si="0"/>
        <v>5983.93</v>
      </c>
      <c r="K34" s="33" t="s">
        <v>130</v>
      </c>
      <c r="L34" s="33" t="s">
        <v>38</v>
      </c>
      <c r="M34" s="34" t="s">
        <v>132</v>
      </c>
      <c r="N34" s="33">
        <v>15083988422</v>
      </c>
      <c r="O34" s="33" t="s">
        <v>129</v>
      </c>
    </row>
    <row r="35" s="1" customFormat="1" hidden="1" customHeight="1" spans="1:15">
      <c r="A35" s="33">
        <v>31</v>
      </c>
      <c r="B35" s="33" t="s">
        <v>133</v>
      </c>
      <c r="C35" s="34" t="s">
        <v>134</v>
      </c>
      <c r="D35" s="34" t="s">
        <v>37</v>
      </c>
      <c r="E35" s="33">
        <v>648</v>
      </c>
      <c r="F35" s="33">
        <v>0</v>
      </c>
      <c r="G35" s="33">
        <v>625.32</v>
      </c>
      <c r="H35" s="33">
        <v>17.01</v>
      </c>
      <c r="I35" s="33">
        <v>0</v>
      </c>
      <c r="J35" s="41">
        <f t="shared" si="0"/>
        <v>642.33</v>
      </c>
      <c r="K35" s="33" t="s">
        <v>133</v>
      </c>
      <c r="L35" s="33" t="s">
        <v>38</v>
      </c>
      <c r="M35" s="34" t="s">
        <v>135</v>
      </c>
      <c r="N35" s="33">
        <v>15179882968</v>
      </c>
      <c r="O35" s="33" t="s">
        <v>129</v>
      </c>
    </row>
    <row r="36" s="1" customFormat="1" hidden="1" customHeight="1" spans="1:15">
      <c r="A36" s="33">
        <v>32</v>
      </c>
      <c r="B36" s="33" t="s">
        <v>136</v>
      </c>
      <c r="C36" s="34" t="s">
        <v>137</v>
      </c>
      <c r="D36" s="34" t="s">
        <v>43</v>
      </c>
      <c r="E36" s="33">
        <v>13728</v>
      </c>
      <c r="F36" s="33">
        <v>0</v>
      </c>
      <c r="G36" s="33">
        <v>12286.56</v>
      </c>
      <c r="H36" s="33">
        <v>1081.08</v>
      </c>
      <c r="I36" s="33">
        <v>0</v>
      </c>
      <c r="J36" s="41">
        <f t="shared" si="0"/>
        <v>13367.64</v>
      </c>
      <c r="K36" s="33" t="s">
        <v>136</v>
      </c>
      <c r="L36" s="33" t="s">
        <v>38</v>
      </c>
      <c r="M36" s="34" t="s">
        <v>138</v>
      </c>
      <c r="N36" s="33">
        <v>13157923101</v>
      </c>
      <c r="O36" s="33" t="s">
        <v>139</v>
      </c>
    </row>
    <row r="37" s="1" customFormat="1" hidden="1" customHeight="1" spans="1:15">
      <c r="A37" s="33">
        <v>33</v>
      </c>
      <c r="B37" s="33" t="s">
        <v>140</v>
      </c>
      <c r="C37" s="34" t="s">
        <v>141</v>
      </c>
      <c r="D37" s="34" t="s">
        <v>37</v>
      </c>
      <c r="E37" s="33">
        <v>976.73</v>
      </c>
      <c r="F37" s="33">
        <v>556.03</v>
      </c>
      <c r="G37" s="33">
        <v>0</v>
      </c>
      <c r="H37" s="33">
        <v>315.53</v>
      </c>
      <c r="I37" s="33">
        <v>0</v>
      </c>
      <c r="J37" s="41">
        <f t="shared" si="0"/>
        <v>871.56</v>
      </c>
      <c r="K37" s="33" t="s">
        <v>142</v>
      </c>
      <c r="L37" s="33" t="s">
        <v>38</v>
      </c>
      <c r="M37" s="34" t="s">
        <v>143</v>
      </c>
      <c r="N37" s="33">
        <v>13479841002</v>
      </c>
      <c r="O37" s="33" t="s">
        <v>144</v>
      </c>
    </row>
    <row r="38" s="1" customFormat="1" hidden="1" customHeight="1" spans="1:15">
      <c r="A38" s="33">
        <v>34</v>
      </c>
      <c r="B38" s="33" t="s">
        <v>145</v>
      </c>
      <c r="C38" s="34" t="s">
        <v>146</v>
      </c>
      <c r="D38" s="34" t="s">
        <v>37</v>
      </c>
      <c r="E38" s="33">
        <v>848.95</v>
      </c>
      <c r="F38" s="33">
        <v>461.87</v>
      </c>
      <c r="G38" s="33">
        <v>0</v>
      </c>
      <c r="H38" s="33">
        <v>0</v>
      </c>
      <c r="I38" s="33">
        <v>0</v>
      </c>
      <c r="J38" s="41">
        <f t="shared" si="0"/>
        <v>461.87</v>
      </c>
      <c r="K38" s="33" t="s">
        <v>145</v>
      </c>
      <c r="L38" s="33" t="s">
        <v>38</v>
      </c>
      <c r="M38" s="34" t="s">
        <v>147</v>
      </c>
      <c r="N38" s="33">
        <v>15870058477</v>
      </c>
      <c r="O38" s="33" t="s">
        <v>144</v>
      </c>
    </row>
    <row r="39" s="1" customFormat="1" hidden="1" customHeight="1" spans="1:15">
      <c r="A39" s="33">
        <v>35</v>
      </c>
      <c r="B39" s="33" t="s">
        <v>148</v>
      </c>
      <c r="C39" s="34" t="s">
        <v>149</v>
      </c>
      <c r="D39" s="34" t="s">
        <v>37</v>
      </c>
      <c r="E39" s="33">
        <v>13665.94</v>
      </c>
      <c r="F39" s="33">
        <v>1889.26</v>
      </c>
      <c r="G39" s="33">
        <v>0</v>
      </c>
      <c r="H39" s="33">
        <v>0</v>
      </c>
      <c r="I39" s="33">
        <v>0</v>
      </c>
      <c r="J39" s="41">
        <f t="shared" si="0"/>
        <v>1889.26</v>
      </c>
      <c r="K39" s="33" t="s">
        <v>148</v>
      </c>
      <c r="L39" s="33" t="s">
        <v>38</v>
      </c>
      <c r="M39" s="34" t="s">
        <v>150</v>
      </c>
      <c r="N39" s="33">
        <v>13576233122</v>
      </c>
      <c r="O39" s="33" t="s">
        <v>144</v>
      </c>
    </row>
    <row r="40" s="1" customFormat="1" hidden="1" customHeight="1" spans="1:15">
      <c r="A40" s="33">
        <v>36</v>
      </c>
      <c r="B40" s="33" t="s">
        <v>145</v>
      </c>
      <c r="C40" s="34" t="s">
        <v>146</v>
      </c>
      <c r="D40" s="34" t="s">
        <v>151</v>
      </c>
      <c r="E40" s="33">
        <v>6480.35</v>
      </c>
      <c r="F40" s="33">
        <v>1976.98</v>
      </c>
      <c r="G40" s="33">
        <v>1927.56</v>
      </c>
      <c r="H40" s="33">
        <v>0</v>
      </c>
      <c r="I40" s="33">
        <v>0</v>
      </c>
      <c r="J40" s="41">
        <f t="shared" si="0"/>
        <v>3904.54</v>
      </c>
      <c r="K40" s="33" t="s">
        <v>145</v>
      </c>
      <c r="L40" s="33" t="s">
        <v>38</v>
      </c>
      <c r="M40" s="34" t="s">
        <v>147</v>
      </c>
      <c r="N40" s="33">
        <v>15870058477</v>
      </c>
      <c r="O40" s="33" t="s">
        <v>144</v>
      </c>
    </row>
    <row r="41" s="1" customFormat="1" hidden="1" customHeight="1" spans="1:15">
      <c r="A41" s="33">
        <v>37</v>
      </c>
      <c r="B41" s="33" t="s">
        <v>152</v>
      </c>
      <c r="C41" s="34" t="s">
        <v>153</v>
      </c>
      <c r="D41" s="34" t="s">
        <v>37</v>
      </c>
      <c r="E41" s="33">
        <v>2293.9</v>
      </c>
      <c r="F41" s="33">
        <v>2064.51</v>
      </c>
      <c r="G41" s="33">
        <v>0</v>
      </c>
      <c r="H41" s="33">
        <v>172.04</v>
      </c>
      <c r="I41" s="33">
        <v>0</v>
      </c>
      <c r="J41" s="41">
        <f t="shared" si="0"/>
        <v>2236.55</v>
      </c>
      <c r="K41" s="33" t="s">
        <v>152</v>
      </c>
      <c r="L41" s="33" t="s">
        <v>38</v>
      </c>
      <c r="M41" s="34" t="s">
        <v>154</v>
      </c>
      <c r="N41" s="33">
        <v>13479841234</v>
      </c>
      <c r="O41" s="33" t="s">
        <v>144</v>
      </c>
    </row>
    <row r="42" s="1" customFormat="1" hidden="1" customHeight="1" spans="1:15">
      <c r="A42" s="33">
        <v>38</v>
      </c>
      <c r="B42" s="33" t="s">
        <v>155</v>
      </c>
      <c r="C42" s="34" t="s">
        <v>156</v>
      </c>
      <c r="D42" s="34" t="s">
        <v>37</v>
      </c>
      <c r="E42" s="33">
        <v>480.02</v>
      </c>
      <c r="F42" s="33">
        <v>246.83</v>
      </c>
      <c r="G42" s="33">
        <v>0</v>
      </c>
      <c r="H42" s="33">
        <v>0</v>
      </c>
      <c r="I42" s="33">
        <v>0</v>
      </c>
      <c r="J42" s="41">
        <f t="shared" si="0"/>
        <v>246.83</v>
      </c>
      <c r="K42" s="33" t="s">
        <v>155</v>
      </c>
      <c r="L42" s="33" t="s">
        <v>38</v>
      </c>
      <c r="M42" s="34" t="s">
        <v>157</v>
      </c>
      <c r="N42" s="33">
        <v>13687980513</v>
      </c>
      <c r="O42" s="33" t="s">
        <v>144</v>
      </c>
    </row>
    <row r="43" s="1" customFormat="1" hidden="1" customHeight="1" spans="1:15">
      <c r="A43" s="33">
        <v>39</v>
      </c>
      <c r="B43" s="33" t="s">
        <v>155</v>
      </c>
      <c r="C43" s="34" t="s">
        <v>156</v>
      </c>
      <c r="D43" s="34" t="s">
        <v>37</v>
      </c>
      <c r="E43" s="33">
        <v>518.57</v>
      </c>
      <c r="F43" s="35">
        <v>240.2</v>
      </c>
      <c r="G43" s="33">
        <v>0</v>
      </c>
      <c r="H43" s="33">
        <v>146.25</v>
      </c>
      <c r="I43" s="33">
        <v>0</v>
      </c>
      <c r="J43" s="41">
        <f t="shared" si="0"/>
        <v>386.45</v>
      </c>
      <c r="K43" s="33" t="s">
        <v>155</v>
      </c>
      <c r="L43" s="33" t="s">
        <v>38</v>
      </c>
      <c r="M43" s="34" t="s">
        <v>157</v>
      </c>
      <c r="N43" s="33">
        <v>13687980513</v>
      </c>
      <c r="O43" s="33" t="s">
        <v>144</v>
      </c>
    </row>
    <row r="44" s="1" customFormat="1" hidden="1" customHeight="1" spans="1:15">
      <c r="A44" s="33">
        <v>40</v>
      </c>
      <c r="B44" s="33" t="s">
        <v>158</v>
      </c>
      <c r="C44" s="34" t="s">
        <v>159</v>
      </c>
      <c r="D44" s="34" t="s">
        <v>37</v>
      </c>
      <c r="E44" s="33">
        <v>21576.69</v>
      </c>
      <c r="F44" s="33">
        <v>9456</v>
      </c>
      <c r="G44" s="33">
        <v>815.08</v>
      </c>
      <c r="H44" s="33">
        <v>7820.57</v>
      </c>
      <c r="I44" s="33">
        <v>0</v>
      </c>
      <c r="J44" s="41">
        <f t="shared" si="0"/>
        <v>18091.65</v>
      </c>
      <c r="K44" s="33" t="s">
        <v>158</v>
      </c>
      <c r="L44" s="33" t="s">
        <v>38</v>
      </c>
      <c r="M44" s="34" t="s">
        <v>160</v>
      </c>
      <c r="N44" s="33">
        <v>15107980854</v>
      </c>
      <c r="O44" s="33" t="s">
        <v>144</v>
      </c>
    </row>
    <row r="45" s="1" customFormat="1" hidden="1" customHeight="1" spans="1:15">
      <c r="A45" s="33">
        <v>41</v>
      </c>
      <c r="B45" s="9" t="s">
        <v>161</v>
      </c>
      <c r="C45" s="53" t="s">
        <v>162</v>
      </c>
      <c r="D45" s="9" t="s">
        <v>151</v>
      </c>
      <c r="E45" s="9">
        <v>6103.77</v>
      </c>
      <c r="F45" s="9">
        <v>1606.43</v>
      </c>
      <c r="G45" s="9">
        <v>0</v>
      </c>
      <c r="H45" s="33">
        <v>1807.23</v>
      </c>
      <c r="I45" s="33">
        <v>0</v>
      </c>
      <c r="J45" s="41">
        <f t="shared" si="0"/>
        <v>3413.66</v>
      </c>
      <c r="K45" s="9" t="s">
        <v>163</v>
      </c>
      <c r="L45" s="9" t="s">
        <v>38</v>
      </c>
      <c r="M45" s="53" t="s">
        <v>164</v>
      </c>
      <c r="N45" s="9">
        <v>15179886946</v>
      </c>
      <c r="O45" s="9" t="s">
        <v>165</v>
      </c>
    </row>
    <row r="46" s="1" customFormat="1" hidden="1" customHeight="1" spans="1:15">
      <c r="A46" s="33">
        <v>42</v>
      </c>
      <c r="B46" s="33" t="s">
        <v>166</v>
      </c>
      <c r="C46" s="34" t="s">
        <v>167</v>
      </c>
      <c r="D46" s="34" t="s">
        <v>151</v>
      </c>
      <c r="E46" s="33">
        <v>8651.03</v>
      </c>
      <c r="F46" s="33">
        <v>2614.29</v>
      </c>
      <c r="G46" s="33">
        <v>0</v>
      </c>
      <c r="H46" s="33">
        <v>2941.07</v>
      </c>
      <c r="I46" s="33">
        <v>0</v>
      </c>
      <c r="J46" s="41">
        <f t="shared" si="0"/>
        <v>5555.36</v>
      </c>
      <c r="K46" s="33" t="s">
        <v>166</v>
      </c>
      <c r="L46" s="33" t="s">
        <v>38</v>
      </c>
      <c r="M46" s="34" t="s">
        <v>168</v>
      </c>
      <c r="N46" s="33">
        <v>18962636892</v>
      </c>
      <c r="O46" s="33" t="s">
        <v>169</v>
      </c>
    </row>
    <row r="47" s="1" customFormat="1" hidden="1" customHeight="1" spans="1:15">
      <c r="A47" s="33">
        <v>43</v>
      </c>
      <c r="B47" s="33" t="s">
        <v>166</v>
      </c>
      <c r="C47" s="34" t="s">
        <v>167</v>
      </c>
      <c r="D47" s="34" t="s">
        <v>151</v>
      </c>
      <c r="E47" s="33">
        <v>6841.02</v>
      </c>
      <c r="F47" s="33">
        <v>1535.1</v>
      </c>
      <c r="G47" s="33">
        <v>0</v>
      </c>
      <c r="H47" s="33">
        <v>1727</v>
      </c>
      <c r="I47" s="33">
        <v>0</v>
      </c>
      <c r="J47" s="41">
        <f t="shared" si="0"/>
        <v>3262.1</v>
      </c>
      <c r="K47" s="33" t="s">
        <v>166</v>
      </c>
      <c r="L47" s="33" t="s">
        <v>38</v>
      </c>
      <c r="M47" s="34" t="s">
        <v>168</v>
      </c>
      <c r="N47" s="33">
        <v>18962636892</v>
      </c>
      <c r="O47" s="33" t="s">
        <v>169</v>
      </c>
    </row>
    <row r="48" s="1" customFormat="1" hidden="1" customHeight="1" spans="1:15">
      <c r="A48" s="33">
        <v>44</v>
      </c>
      <c r="B48" s="33" t="s">
        <v>170</v>
      </c>
      <c r="C48" s="34" t="s">
        <v>171</v>
      </c>
      <c r="D48" s="34" t="s">
        <v>37</v>
      </c>
      <c r="E48" s="33">
        <v>3781.1</v>
      </c>
      <c r="F48" s="33">
        <v>0</v>
      </c>
      <c r="G48" s="33">
        <v>2703.65</v>
      </c>
      <c r="H48" s="33">
        <v>770.59</v>
      </c>
      <c r="I48" s="33">
        <v>0</v>
      </c>
      <c r="J48" s="41">
        <f t="shared" si="0"/>
        <v>3474.24</v>
      </c>
      <c r="K48" s="33" t="s">
        <v>170</v>
      </c>
      <c r="L48" s="33" t="s">
        <v>38</v>
      </c>
      <c r="M48" s="34" t="s">
        <v>172</v>
      </c>
      <c r="N48" s="33">
        <v>16675394586</v>
      </c>
      <c r="O48" s="33" t="s">
        <v>169</v>
      </c>
    </row>
    <row r="49" s="1" customFormat="1" hidden="1" customHeight="1" spans="1:15">
      <c r="A49" s="33">
        <v>45</v>
      </c>
      <c r="B49" s="33" t="s">
        <v>173</v>
      </c>
      <c r="C49" s="34" t="s">
        <v>174</v>
      </c>
      <c r="D49" s="34" t="s">
        <v>37</v>
      </c>
      <c r="E49" s="33">
        <v>5176.8</v>
      </c>
      <c r="F49" s="33">
        <v>1974.03</v>
      </c>
      <c r="G49" s="33">
        <v>1283.11</v>
      </c>
      <c r="H49" s="33">
        <v>674.52</v>
      </c>
      <c r="I49" s="33">
        <v>0</v>
      </c>
      <c r="J49" s="41">
        <f t="shared" si="0"/>
        <v>3931.66</v>
      </c>
      <c r="K49" s="33" t="s">
        <v>173</v>
      </c>
      <c r="L49" s="33" t="s">
        <v>38</v>
      </c>
      <c r="M49" s="34" t="s">
        <v>175</v>
      </c>
      <c r="N49" s="33">
        <v>18879823870</v>
      </c>
      <c r="O49" s="33" t="s">
        <v>169</v>
      </c>
    </row>
    <row r="50" s="1" customFormat="1" hidden="1" customHeight="1" spans="1:15">
      <c r="A50" s="33">
        <v>46</v>
      </c>
      <c r="B50" s="33" t="s">
        <v>176</v>
      </c>
      <c r="C50" s="34" t="s">
        <v>177</v>
      </c>
      <c r="D50" s="34" t="s">
        <v>151</v>
      </c>
      <c r="E50" s="33">
        <v>10540.38</v>
      </c>
      <c r="F50" s="33">
        <v>2604.53</v>
      </c>
      <c r="G50" s="33">
        <v>0</v>
      </c>
      <c r="H50" s="33">
        <v>0</v>
      </c>
      <c r="I50" s="33">
        <v>0</v>
      </c>
      <c r="J50" s="41">
        <f t="shared" si="0"/>
        <v>2604.53</v>
      </c>
      <c r="K50" s="33" t="s">
        <v>178</v>
      </c>
      <c r="L50" s="33" t="s">
        <v>38</v>
      </c>
      <c r="M50" s="34" t="s">
        <v>179</v>
      </c>
      <c r="N50" s="33">
        <v>13155750858</v>
      </c>
      <c r="O50" s="33" t="s">
        <v>169</v>
      </c>
    </row>
    <row r="51" s="1" customFormat="1" hidden="1" customHeight="1" spans="1:15">
      <c r="A51" s="33">
        <v>47</v>
      </c>
      <c r="B51" s="33" t="s">
        <v>170</v>
      </c>
      <c r="C51" s="34" t="s">
        <v>171</v>
      </c>
      <c r="D51" s="34" t="s">
        <v>43</v>
      </c>
      <c r="E51" s="33">
        <v>11012.4</v>
      </c>
      <c r="F51" s="33">
        <v>0</v>
      </c>
      <c r="G51" s="33">
        <v>7708.68</v>
      </c>
      <c r="H51" s="33">
        <v>0</v>
      </c>
      <c r="I51" s="33">
        <v>0</v>
      </c>
      <c r="J51" s="41">
        <f t="shared" si="0"/>
        <v>7708.68</v>
      </c>
      <c r="K51" s="33" t="s">
        <v>170</v>
      </c>
      <c r="L51" s="33" t="s">
        <v>38</v>
      </c>
      <c r="M51" s="34" t="s">
        <v>172</v>
      </c>
      <c r="N51" s="33">
        <v>16675394586</v>
      </c>
      <c r="O51" s="33" t="s">
        <v>169</v>
      </c>
    </row>
    <row r="52" s="1" customFormat="1" hidden="1" customHeight="1" spans="1:15">
      <c r="A52" s="33">
        <v>48</v>
      </c>
      <c r="B52" s="33" t="s">
        <v>180</v>
      </c>
      <c r="C52" s="34" t="s">
        <v>181</v>
      </c>
      <c r="D52" s="34" t="s">
        <v>43</v>
      </c>
      <c r="E52" s="33">
        <v>7140</v>
      </c>
      <c r="F52" s="33">
        <v>4898.04</v>
      </c>
      <c r="G52" s="33">
        <v>1457.27</v>
      </c>
      <c r="H52" s="33">
        <v>588.52</v>
      </c>
      <c r="I52" s="33">
        <v>0</v>
      </c>
      <c r="J52" s="41">
        <f t="shared" si="0"/>
        <v>6943.83</v>
      </c>
      <c r="K52" s="33" t="s">
        <v>182</v>
      </c>
      <c r="L52" s="33" t="s">
        <v>38</v>
      </c>
      <c r="M52" s="34" t="s">
        <v>183</v>
      </c>
      <c r="N52" s="33">
        <v>15807984375</v>
      </c>
      <c r="O52" s="33" t="s">
        <v>184</v>
      </c>
    </row>
    <row r="53" s="1" customFormat="1" hidden="1" customHeight="1" spans="1:15">
      <c r="A53" s="33">
        <v>49</v>
      </c>
      <c r="B53" s="33" t="s">
        <v>185</v>
      </c>
      <c r="C53" s="34" t="s">
        <v>186</v>
      </c>
      <c r="D53" s="34" t="s">
        <v>37</v>
      </c>
      <c r="E53" s="33">
        <v>42122.47</v>
      </c>
      <c r="F53" s="33">
        <v>15164.09</v>
      </c>
      <c r="G53" s="33">
        <v>10101</v>
      </c>
      <c r="H53" s="33">
        <v>9483.85</v>
      </c>
      <c r="I53" s="33">
        <v>0</v>
      </c>
      <c r="J53" s="41">
        <f t="shared" si="0"/>
        <v>34748.94</v>
      </c>
      <c r="K53" s="33" t="s">
        <v>185</v>
      </c>
      <c r="L53" s="33" t="s">
        <v>38</v>
      </c>
      <c r="M53" s="34" t="s">
        <v>187</v>
      </c>
      <c r="N53" s="33">
        <v>13979883558</v>
      </c>
      <c r="O53" s="33" t="s">
        <v>184</v>
      </c>
    </row>
    <row r="54" s="1" customFormat="1" hidden="1" customHeight="1" spans="1:15">
      <c r="A54" s="33">
        <v>50</v>
      </c>
      <c r="B54" s="33" t="s">
        <v>188</v>
      </c>
      <c r="C54" s="34" t="s">
        <v>189</v>
      </c>
      <c r="D54" s="34" t="s">
        <v>37</v>
      </c>
      <c r="E54" s="33">
        <v>1892.16</v>
      </c>
      <c r="F54" s="33">
        <v>0</v>
      </c>
      <c r="G54" s="33">
        <v>0</v>
      </c>
      <c r="H54" s="33">
        <v>1419.12</v>
      </c>
      <c r="I54" s="33">
        <v>0</v>
      </c>
      <c r="J54" s="41">
        <f t="shared" si="0"/>
        <v>1419.12</v>
      </c>
      <c r="K54" s="33" t="s">
        <v>188</v>
      </c>
      <c r="L54" s="33" t="s">
        <v>38</v>
      </c>
      <c r="M54" s="34" t="s">
        <v>190</v>
      </c>
      <c r="N54" s="33">
        <v>13627981792</v>
      </c>
      <c r="O54" s="33" t="s">
        <v>184</v>
      </c>
    </row>
    <row r="55" s="1" customFormat="1" hidden="1" customHeight="1" spans="1:15">
      <c r="A55" s="33">
        <v>51</v>
      </c>
      <c r="B55" s="33" t="s">
        <v>191</v>
      </c>
      <c r="C55" s="34" t="s">
        <v>192</v>
      </c>
      <c r="D55" s="34" t="s">
        <v>37</v>
      </c>
      <c r="E55" s="33">
        <v>2146.81</v>
      </c>
      <c r="F55" s="33">
        <v>1160.9</v>
      </c>
      <c r="G55" s="33">
        <v>0</v>
      </c>
      <c r="H55" s="33">
        <v>0</v>
      </c>
      <c r="I55" s="33">
        <v>0</v>
      </c>
      <c r="J55" s="41">
        <f t="shared" si="0"/>
        <v>1160.9</v>
      </c>
      <c r="K55" s="33" t="s">
        <v>191</v>
      </c>
      <c r="L55" s="33" t="s">
        <v>38</v>
      </c>
      <c r="M55" s="34" t="s">
        <v>193</v>
      </c>
      <c r="N55" s="33">
        <v>18770987876</v>
      </c>
      <c r="O55" s="33" t="s">
        <v>184</v>
      </c>
    </row>
    <row r="56" s="1" customFormat="1" hidden="1" customHeight="1" spans="1:15">
      <c r="A56" s="33">
        <v>52</v>
      </c>
      <c r="B56" s="33" t="s">
        <v>194</v>
      </c>
      <c r="C56" s="34" t="s">
        <v>195</v>
      </c>
      <c r="D56" s="34" t="s">
        <v>37</v>
      </c>
      <c r="E56" s="33">
        <v>3850.31</v>
      </c>
      <c r="F56" s="33">
        <v>1724.02</v>
      </c>
      <c r="G56" s="33">
        <v>0</v>
      </c>
      <c r="H56" s="33">
        <v>1507.72</v>
      </c>
      <c r="I56" s="33">
        <v>0</v>
      </c>
      <c r="J56" s="41">
        <f t="shared" si="0"/>
        <v>3231.74</v>
      </c>
      <c r="K56" s="33" t="s">
        <v>196</v>
      </c>
      <c r="L56" s="33" t="s">
        <v>38</v>
      </c>
      <c r="M56" s="34" t="s">
        <v>197</v>
      </c>
      <c r="N56" s="33">
        <v>18797887971</v>
      </c>
      <c r="O56" s="33" t="s">
        <v>184</v>
      </c>
    </row>
    <row r="57" s="1" customFormat="1" hidden="1" customHeight="1" spans="1:15">
      <c r="A57" s="33">
        <v>53</v>
      </c>
      <c r="B57" s="33" t="s">
        <v>198</v>
      </c>
      <c r="C57" s="34" t="s">
        <v>199</v>
      </c>
      <c r="D57" s="34" t="s">
        <v>43</v>
      </c>
      <c r="E57" s="33">
        <v>4400</v>
      </c>
      <c r="F57" s="33">
        <v>0</v>
      </c>
      <c r="G57" s="33">
        <v>3938</v>
      </c>
      <c r="H57" s="33">
        <v>346.5</v>
      </c>
      <c r="I57" s="33">
        <v>0</v>
      </c>
      <c r="J57" s="41">
        <f t="shared" si="0"/>
        <v>4284.5</v>
      </c>
      <c r="K57" s="33" t="s">
        <v>198</v>
      </c>
      <c r="L57" s="33" t="s">
        <v>38</v>
      </c>
      <c r="M57" s="34" t="s">
        <v>200</v>
      </c>
      <c r="N57" s="33">
        <v>18827986482</v>
      </c>
      <c r="O57" s="33" t="s">
        <v>18</v>
      </c>
    </row>
    <row r="58" s="1" customFormat="1" hidden="1" customHeight="1" spans="1:15">
      <c r="A58" s="33">
        <v>54</v>
      </c>
      <c r="B58" s="33" t="s">
        <v>198</v>
      </c>
      <c r="C58" s="34" t="s">
        <v>199</v>
      </c>
      <c r="D58" s="34" t="s">
        <v>43</v>
      </c>
      <c r="E58" s="33">
        <v>4400</v>
      </c>
      <c r="F58" s="33">
        <v>0</v>
      </c>
      <c r="G58" s="33">
        <v>3938</v>
      </c>
      <c r="H58" s="33">
        <v>346.5</v>
      </c>
      <c r="I58" s="33">
        <v>0</v>
      </c>
      <c r="J58" s="41">
        <f t="shared" si="0"/>
        <v>4284.5</v>
      </c>
      <c r="K58" s="33" t="s">
        <v>198</v>
      </c>
      <c r="L58" s="33" t="s">
        <v>38</v>
      </c>
      <c r="M58" s="34" t="s">
        <v>200</v>
      </c>
      <c r="N58" s="33">
        <v>18827986482</v>
      </c>
      <c r="O58" s="33" t="s">
        <v>18</v>
      </c>
    </row>
    <row r="59" s="1" customFormat="1" hidden="1" customHeight="1" spans="1:15">
      <c r="A59" s="33">
        <v>55</v>
      </c>
      <c r="B59" s="33" t="s">
        <v>201</v>
      </c>
      <c r="C59" s="34" t="s">
        <v>202</v>
      </c>
      <c r="D59" s="34" t="s">
        <v>37</v>
      </c>
      <c r="E59" s="33">
        <v>523.13</v>
      </c>
      <c r="F59" s="33">
        <v>212.75</v>
      </c>
      <c r="G59" s="33">
        <v>138.28</v>
      </c>
      <c r="H59" s="33">
        <v>55.85</v>
      </c>
      <c r="I59" s="33">
        <v>0</v>
      </c>
      <c r="J59" s="41">
        <f t="shared" si="0"/>
        <v>406.88</v>
      </c>
      <c r="K59" s="33" t="s">
        <v>201</v>
      </c>
      <c r="L59" s="33" t="s">
        <v>38</v>
      </c>
      <c r="M59" s="34" t="s">
        <v>203</v>
      </c>
      <c r="N59" s="33">
        <v>18807984286</v>
      </c>
      <c r="O59" s="33" t="s">
        <v>18</v>
      </c>
    </row>
    <row r="60" s="1" customFormat="1" hidden="1" customHeight="1" spans="1:15">
      <c r="A60" s="33">
        <v>56</v>
      </c>
      <c r="B60" s="33" t="s">
        <v>204</v>
      </c>
      <c r="C60" s="34" t="s">
        <v>205</v>
      </c>
      <c r="D60" s="34" t="s">
        <v>37</v>
      </c>
      <c r="E60" s="33">
        <v>6729.44</v>
      </c>
      <c r="F60" s="33">
        <v>0</v>
      </c>
      <c r="G60" s="33">
        <v>4001.15</v>
      </c>
      <c r="H60" s="33">
        <v>876.22</v>
      </c>
      <c r="I60" s="33">
        <v>0</v>
      </c>
      <c r="J60" s="41">
        <f t="shared" si="0"/>
        <v>4877.37</v>
      </c>
      <c r="K60" s="33" t="s">
        <v>204</v>
      </c>
      <c r="L60" s="33" t="s">
        <v>38</v>
      </c>
      <c r="M60" s="34" t="s">
        <v>206</v>
      </c>
      <c r="N60" s="33">
        <v>15079836750</v>
      </c>
      <c r="O60" s="33" t="s">
        <v>18</v>
      </c>
    </row>
    <row r="61" s="1" customFormat="1" hidden="1" customHeight="1" spans="1:15">
      <c r="A61" s="33">
        <v>57</v>
      </c>
      <c r="B61" s="33" t="s">
        <v>207</v>
      </c>
      <c r="C61" s="34" t="s">
        <v>208</v>
      </c>
      <c r="D61" s="34" t="s">
        <v>37</v>
      </c>
      <c r="E61" s="33">
        <v>15841.54</v>
      </c>
      <c r="F61" s="33">
        <v>6683.82</v>
      </c>
      <c r="G61" s="33">
        <v>3304.48</v>
      </c>
      <c r="H61" s="33">
        <v>2534.51</v>
      </c>
      <c r="I61" s="33">
        <v>0</v>
      </c>
      <c r="J61" s="41">
        <f t="shared" si="0"/>
        <v>12522.81</v>
      </c>
      <c r="K61" s="33" t="s">
        <v>209</v>
      </c>
      <c r="L61" s="33" t="s">
        <v>38</v>
      </c>
      <c r="M61" s="34" t="s">
        <v>210</v>
      </c>
      <c r="N61" s="33">
        <v>15558112389</v>
      </c>
      <c r="O61" s="33" t="s">
        <v>18</v>
      </c>
    </row>
    <row r="62" s="1" customFormat="1" hidden="1" customHeight="1" spans="1:15">
      <c r="A62" s="33">
        <v>58</v>
      </c>
      <c r="B62" s="33" t="s">
        <v>211</v>
      </c>
      <c r="C62" s="34" t="s">
        <v>212</v>
      </c>
      <c r="D62" s="34" t="s">
        <v>151</v>
      </c>
      <c r="E62" s="33">
        <v>9247.05</v>
      </c>
      <c r="F62" s="33">
        <v>2243.84</v>
      </c>
      <c r="G62" s="33">
        <v>1386.19</v>
      </c>
      <c r="H62" s="33">
        <v>0</v>
      </c>
      <c r="I62" s="33">
        <v>0</v>
      </c>
      <c r="J62" s="41">
        <f t="shared" si="0"/>
        <v>3630.03</v>
      </c>
      <c r="K62" s="33" t="s">
        <v>211</v>
      </c>
      <c r="L62" s="33" t="s">
        <v>38</v>
      </c>
      <c r="M62" s="34" t="s">
        <v>213</v>
      </c>
      <c r="N62" s="33">
        <v>13767820433</v>
      </c>
      <c r="O62" s="33" t="s">
        <v>18</v>
      </c>
    </row>
    <row r="63" s="1" customFormat="1" hidden="1" customHeight="1" spans="1:15">
      <c r="A63" s="33">
        <v>59</v>
      </c>
      <c r="B63" s="33" t="s">
        <v>214</v>
      </c>
      <c r="C63" s="34" t="s">
        <v>215</v>
      </c>
      <c r="D63" s="34" t="s">
        <v>37</v>
      </c>
      <c r="E63" s="33">
        <v>1605.12</v>
      </c>
      <c r="F63" s="33">
        <v>711.61</v>
      </c>
      <c r="G63" s="33">
        <v>0</v>
      </c>
      <c r="H63" s="33">
        <v>533.71</v>
      </c>
      <c r="I63" s="33">
        <v>0</v>
      </c>
      <c r="J63" s="41">
        <f t="shared" si="0"/>
        <v>1245.32</v>
      </c>
      <c r="K63" s="33" t="s">
        <v>214</v>
      </c>
      <c r="L63" s="33" t="s">
        <v>38</v>
      </c>
      <c r="M63" s="34" t="s">
        <v>216</v>
      </c>
      <c r="N63" s="33">
        <v>13879842369</v>
      </c>
      <c r="O63" s="33" t="s">
        <v>18</v>
      </c>
    </row>
    <row r="64" s="1" customFormat="1" hidden="1" customHeight="1" spans="1:15">
      <c r="A64" s="33">
        <v>60</v>
      </c>
      <c r="B64" s="33" t="s">
        <v>217</v>
      </c>
      <c r="C64" s="34" t="s">
        <v>218</v>
      </c>
      <c r="D64" s="34" t="s">
        <v>37</v>
      </c>
      <c r="E64" s="33">
        <v>18583.84</v>
      </c>
      <c r="F64" s="33">
        <v>8336.56</v>
      </c>
      <c r="G64" s="33">
        <v>1063.76</v>
      </c>
      <c r="H64" s="33">
        <v>5454.59</v>
      </c>
      <c r="I64" s="33">
        <v>0</v>
      </c>
      <c r="J64" s="41">
        <f t="shared" si="0"/>
        <v>14854.91</v>
      </c>
      <c r="K64" s="33" t="s">
        <v>217</v>
      </c>
      <c r="L64" s="33" t="s">
        <v>38</v>
      </c>
      <c r="M64" s="34" t="s">
        <v>219</v>
      </c>
      <c r="N64" s="33">
        <v>13699509037</v>
      </c>
      <c r="O64" s="33" t="s">
        <v>18</v>
      </c>
    </row>
    <row r="65" s="1" customFormat="1" hidden="1" customHeight="1" spans="1:15">
      <c r="A65" s="33">
        <v>61</v>
      </c>
      <c r="B65" s="33" t="s">
        <v>220</v>
      </c>
      <c r="C65" s="34" t="s">
        <v>221</v>
      </c>
      <c r="D65" s="34" t="s">
        <v>151</v>
      </c>
      <c r="E65" s="33">
        <v>5153.89</v>
      </c>
      <c r="F65" s="33">
        <v>2515.15</v>
      </c>
      <c r="G65" s="33">
        <v>0</v>
      </c>
      <c r="H65" s="33">
        <v>1257.58</v>
      </c>
      <c r="I65" s="33">
        <v>0</v>
      </c>
      <c r="J65" s="41">
        <f t="shared" si="0"/>
        <v>3772.73</v>
      </c>
      <c r="K65" s="33" t="s">
        <v>220</v>
      </c>
      <c r="L65" s="33" t="s">
        <v>38</v>
      </c>
      <c r="M65" s="34" t="s">
        <v>222</v>
      </c>
      <c r="N65" s="33">
        <v>18979841234</v>
      </c>
      <c r="O65" s="33" t="s">
        <v>18</v>
      </c>
    </row>
    <row r="66" s="1" customFormat="1" hidden="1" customHeight="1" spans="1:15">
      <c r="A66" s="33">
        <v>62</v>
      </c>
      <c r="B66" s="33" t="s">
        <v>223</v>
      </c>
      <c r="C66" s="34" t="s">
        <v>224</v>
      </c>
      <c r="D66" s="34" t="s">
        <v>37</v>
      </c>
      <c r="E66" s="33">
        <v>10281.66</v>
      </c>
      <c r="F66" s="33">
        <v>1230.45</v>
      </c>
      <c r="G66" s="33">
        <v>799.79</v>
      </c>
      <c r="H66" s="33">
        <v>323</v>
      </c>
      <c r="I66" s="33">
        <v>0</v>
      </c>
      <c r="J66" s="41">
        <f t="shared" si="0"/>
        <v>2353.24</v>
      </c>
      <c r="K66" s="33" t="s">
        <v>223</v>
      </c>
      <c r="L66" s="33" t="s">
        <v>38</v>
      </c>
      <c r="M66" s="34" t="s">
        <v>225</v>
      </c>
      <c r="N66" s="33">
        <v>13979869444</v>
      </c>
      <c r="O66" s="33" t="s">
        <v>18</v>
      </c>
    </row>
    <row r="67" ht="24" hidden="1" customHeight="1" spans="1:15">
      <c r="A67" s="33"/>
      <c r="B67" s="33"/>
      <c r="C67" s="33" t="s">
        <v>16</v>
      </c>
      <c r="D67" s="33"/>
      <c r="E67" s="33">
        <f t="shared" ref="E67:J67" si="1">SUM(E5:E66)</f>
        <v>391240.92</v>
      </c>
      <c r="F67" s="33">
        <f t="shared" si="1"/>
        <v>148163.71</v>
      </c>
      <c r="G67" s="33">
        <f t="shared" si="1"/>
        <v>83122.1</v>
      </c>
      <c r="H67" s="33">
        <f t="shared" si="1"/>
        <v>67469.11</v>
      </c>
      <c r="I67" s="33">
        <f t="shared" si="1"/>
        <v>0</v>
      </c>
      <c r="J67" s="33">
        <f t="shared" si="1"/>
        <v>298754.92</v>
      </c>
      <c r="K67" s="33"/>
      <c r="L67" s="33"/>
      <c r="M67" s="33"/>
      <c r="N67" s="33"/>
      <c r="O67" s="41"/>
    </row>
    <row r="68" ht="10" customHeight="1"/>
    <row r="69" s="15" customFormat="1" customHeight="1" spans="1:16384">
      <c r="A69" s="25" t="s">
        <v>226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XFD69" s="27"/>
    </row>
  </sheetData>
  <autoFilter ref="A4:O67">
    <filterColumn colId="14">
      <filters>
        <filter val="三龙镇"/>
      </filters>
    </filterColumn>
    <extLst/>
  </autoFilter>
  <mergeCells count="3">
    <mergeCell ref="A1:O1"/>
    <mergeCell ref="A2:E2"/>
    <mergeCell ref="A69:O69"/>
  </mergeCells>
  <pageMargins left="0.700694444444445" right="0.700694444444445" top="0.751388888888889" bottom="0.751388888888889" header="0.298611111111111" footer="0.298611111111111"/>
  <pageSetup paperSize="9" scale="78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"/>
  <sheetViews>
    <sheetView workbookViewId="0">
      <selection activeCell="C20" sqref="C20"/>
    </sheetView>
  </sheetViews>
  <sheetFormatPr defaultColWidth="9" defaultRowHeight="14.25" outlineLevelRow="5"/>
  <cols>
    <col min="1" max="1" width="11.875" style="16" customWidth="1"/>
    <col min="2" max="2" width="9.875" style="16" customWidth="1"/>
    <col min="3" max="5" width="14.5" style="16" customWidth="1"/>
    <col min="6" max="6" width="15.125" style="16" customWidth="1"/>
    <col min="7" max="7" width="14.5" style="16" customWidth="1"/>
    <col min="8" max="8" width="9.375" style="16"/>
    <col min="9" max="9" width="12" style="17" customWidth="1"/>
    <col min="10" max="11" width="10.375" style="16"/>
    <col min="12" max="16384" width="9" style="16"/>
  </cols>
  <sheetData>
    <row r="1" ht="60" customHeight="1" spans="1:7">
      <c r="A1" s="18" t="s">
        <v>227</v>
      </c>
      <c r="B1" s="18"/>
      <c r="C1" s="18"/>
      <c r="D1" s="18"/>
      <c r="E1" s="18"/>
      <c r="F1" s="18"/>
      <c r="G1" s="18"/>
    </row>
    <row r="2" spans="1:7">
      <c r="A2" s="19" t="s">
        <v>9</v>
      </c>
      <c r="B2" s="20" t="s">
        <v>10</v>
      </c>
      <c r="C2" s="21" t="s">
        <v>11</v>
      </c>
      <c r="D2" s="21" t="s">
        <v>12</v>
      </c>
      <c r="E2" s="21" t="s">
        <v>13</v>
      </c>
      <c r="F2" s="21" t="s">
        <v>14</v>
      </c>
      <c r="G2" s="19" t="s">
        <v>16</v>
      </c>
    </row>
    <row r="3" ht="21" customHeight="1" spans="1:7">
      <c r="A3" s="19"/>
      <c r="B3" s="22"/>
      <c r="C3" s="23" t="s">
        <v>17</v>
      </c>
      <c r="D3" s="23" t="s">
        <v>17</v>
      </c>
      <c r="E3" s="23" t="s">
        <v>17</v>
      </c>
      <c r="F3" s="23" t="s">
        <v>17</v>
      </c>
      <c r="G3" s="23" t="s">
        <v>17</v>
      </c>
    </row>
    <row r="4" ht="27.95" customHeight="1" spans="1:7">
      <c r="A4" s="23" t="s">
        <v>6</v>
      </c>
      <c r="B4" s="24">
        <v>2</v>
      </c>
      <c r="C4" s="24">
        <v>3208.3</v>
      </c>
      <c r="D4" s="24">
        <v>0</v>
      </c>
      <c r="E4" s="24">
        <v>3284.7</v>
      </c>
      <c r="F4" s="24">
        <v>0</v>
      </c>
      <c r="G4" s="24">
        <f>SUM(C4:F4)</f>
        <v>6493</v>
      </c>
    </row>
    <row r="5" ht="10" customHeight="1"/>
    <row r="6" s="15" customFormat="1" ht="18" customHeight="1" spans="1:16383">
      <c r="A6" s="25" t="s">
        <v>228</v>
      </c>
      <c r="B6" s="25"/>
      <c r="C6" s="25"/>
      <c r="D6" s="25"/>
      <c r="E6" s="25"/>
      <c r="F6" s="25"/>
      <c r="G6" s="25"/>
      <c r="H6" s="26"/>
      <c r="I6" s="26"/>
      <c r="J6" s="26"/>
      <c r="K6" s="26"/>
      <c r="XFC6" s="27"/>
    </row>
  </sheetData>
  <mergeCells count="4">
    <mergeCell ref="A1:G1"/>
    <mergeCell ref="A6:G6"/>
    <mergeCell ref="A2:A3"/>
    <mergeCell ref="B2:B3"/>
  </mergeCells>
  <pageMargins left="0.432638888888889" right="0.472222222222222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C13" sqref="C13"/>
    </sheetView>
  </sheetViews>
  <sheetFormatPr defaultColWidth="9" defaultRowHeight="13.5"/>
  <cols>
    <col min="3" max="4" width="24" customWidth="1"/>
    <col min="5" max="5" width="12.875" customWidth="1"/>
    <col min="6" max="7" width="12.75" customWidth="1"/>
    <col min="10" max="10" width="16.25" customWidth="1"/>
    <col min="11" max="11" width="25" customWidth="1"/>
    <col min="12" max="12" width="17.125" customWidth="1"/>
    <col min="14" max="14" width="18.75" customWidth="1"/>
  </cols>
  <sheetData>
    <row r="1" ht="40" customHeight="1" spans="1:13">
      <c r="A1" s="2" t="s">
        <v>229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4" customHeight="1" spans="1:13">
      <c r="A2" s="3" t="s">
        <v>22</v>
      </c>
      <c r="B2" s="3"/>
      <c r="C2" s="4"/>
      <c r="D2" s="4"/>
      <c r="E2" s="4"/>
      <c r="F2" s="4"/>
      <c r="G2" s="4"/>
      <c r="H2" s="4"/>
      <c r="I2" s="3"/>
      <c r="J2" s="3"/>
      <c r="K2" s="4" t="s">
        <v>23</v>
      </c>
      <c r="L2" s="4"/>
      <c r="M2" s="3"/>
    </row>
    <row r="3" ht="18.75" spans="1:13">
      <c r="A3" s="3"/>
      <c r="B3" s="3"/>
      <c r="C3" s="4"/>
      <c r="D3" s="4"/>
      <c r="E3" s="4"/>
      <c r="F3" s="4"/>
      <c r="G3" s="4"/>
      <c r="H3" s="4"/>
      <c r="I3" s="3"/>
      <c r="J3" s="3"/>
      <c r="K3" s="12"/>
      <c r="L3" s="12"/>
      <c r="M3" s="13"/>
    </row>
    <row r="4" ht="36" customHeight="1" spans="1:13">
      <c r="A4" s="5" t="s">
        <v>1</v>
      </c>
      <c r="B4" s="5" t="s">
        <v>24</v>
      </c>
      <c r="C4" s="5" t="s">
        <v>25</v>
      </c>
      <c r="D4" s="5" t="s">
        <v>26</v>
      </c>
      <c r="E4" s="5" t="s">
        <v>27</v>
      </c>
      <c r="F4" s="6" t="s">
        <v>4</v>
      </c>
      <c r="G4" s="7" t="s">
        <v>12</v>
      </c>
      <c r="H4" s="5" t="s">
        <v>29</v>
      </c>
      <c r="I4" s="5" t="s">
        <v>30</v>
      </c>
      <c r="J4" s="5" t="s">
        <v>31</v>
      </c>
      <c r="K4" s="5" t="s">
        <v>32</v>
      </c>
      <c r="L4" s="5" t="s">
        <v>33</v>
      </c>
      <c r="M4" s="5" t="s">
        <v>34</v>
      </c>
    </row>
    <row r="5" s="1" customFormat="1" ht="18" customHeight="1" spans="1:14">
      <c r="A5" s="8">
        <v>7</v>
      </c>
      <c r="B5" s="9" t="s">
        <v>230</v>
      </c>
      <c r="C5" s="53" t="s">
        <v>231</v>
      </c>
      <c r="D5" s="9" t="s">
        <v>37</v>
      </c>
      <c r="E5" s="9">
        <v>158.03</v>
      </c>
      <c r="F5" s="9">
        <v>0</v>
      </c>
      <c r="G5" s="9">
        <v>5.58</v>
      </c>
      <c r="H5" s="10">
        <f>F5</f>
        <v>0</v>
      </c>
      <c r="I5" s="9" t="s">
        <v>230</v>
      </c>
      <c r="J5" s="9" t="s">
        <v>38</v>
      </c>
      <c r="K5" s="53" t="s">
        <v>232</v>
      </c>
      <c r="L5" s="9">
        <v>13517987878</v>
      </c>
      <c r="M5" s="9" t="s">
        <v>6</v>
      </c>
      <c r="N5" s="14"/>
    </row>
    <row r="6" s="1" customFormat="1" ht="18" customHeight="1" spans="1:14">
      <c r="A6" s="8">
        <v>8</v>
      </c>
      <c r="B6" s="9" t="s">
        <v>230</v>
      </c>
      <c r="C6" s="53" t="s">
        <v>231</v>
      </c>
      <c r="D6" s="9" t="s">
        <v>37</v>
      </c>
      <c r="E6" s="9">
        <v>7793.47</v>
      </c>
      <c r="F6" s="9">
        <v>0</v>
      </c>
      <c r="G6" s="9">
        <v>5340.81</v>
      </c>
      <c r="H6" s="10">
        <f>F6</f>
        <v>0</v>
      </c>
      <c r="I6" s="9" t="s">
        <v>230</v>
      </c>
      <c r="J6" s="9" t="s">
        <v>38</v>
      </c>
      <c r="K6" s="53" t="s">
        <v>232</v>
      </c>
      <c r="L6" s="9">
        <v>13517987878</v>
      </c>
      <c r="M6" s="9" t="s">
        <v>6</v>
      </c>
      <c r="N6" s="14"/>
    </row>
    <row r="7" s="1" customFormat="1" ht="18" customHeight="1" spans="1:14">
      <c r="A7" s="8">
        <v>12</v>
      </c>
      <c r="B7" s="8"/>
      <c r="C7" s="8"/>
      <c r="D7" s="8"/>
      <c r="E7" s="8"/>
      <c r="F7" s="8"/>
      <c r="G7" s="8"/>
      <c r="H7" s="11"/>
      <c r="I7" s="11"/>
      <c r="J7" s="8"/>
      <c r="K7" s="8"/>
      <c r="L7" s="8"/>
      <c r="M7" s="8"/>
      <c r="N7" s="14"/>
    </row>
    <row r="8" s="1" customFormat="1" ht="18" customHeight="1" spans="1:14">
      <c r="A8" s="8">
        <v>13</v>
      </c>
      <c r="B8" s="8"/>
      <c r="C8" s="8"/>
      <c r="D8" s="8"/>
      <c r="E8" s="8"/>
      <c r="F8" s="8"/>
      <c r="G8" s="8"/>
      <c r="H8" s="11"/>
      <c r="I8" s="8"/>
      <c r="J8" s="8"/>
      <c r="K8" s="8"/>
      <c r="L8" s="8"/>
      <c r="M8" s="8"/>
      <c r="N8" s="14"/>
    </row>
    <row r="9" s="1" customFormat="1" ht="18" customHeight="1" spans="1:14">
      <c r="A9" s="8">
        <v>14</v>
      </c>
      <c r="B9" s="8"/>
      <c r="C9" s="8"/>
      <c r="D9" s="8"/>
      <c r="E9" s="8"/>
      <c r="F9" s="8"/>
      <c r="G9" s="8"/>
      <c r="H9" s="11"/>
      <c r="I9" s="8"/>
      <c r="J9" s="8"/>
      <c r="K9" s="8"/>
      <c r="L9" s="8"/>
      <c r="M9" s="8"/>
      <c r="N9" s="14"/>
    </row>
    <row r="10" s="1" customFormat="1" ht="18" customHeight="1" spans="1:14">
      <c r="A10" s="8">
        <v>15</v>
      </c>
      <c r="B10" s="8"/>
      <c r="C10" s="8"/>
      <c r="D10" s="8"/>
      <c r="E10" s="8"/>
      <c r="F10" s="8"/>
      <c r="G10" s="8"/>
      <c r="H10" s="11"/>
      <c r="I10" s="8"/>
      <c r="J10" s="8"/>
      <c r="K10" s="8"/>
      <c r="L10" s="8"/>
      <c r="M10" s="8"/>
      <c r="N10" s="14"/>
    </row>
    <row r="11" s="1" customFormat="1" ht="18" customHeight="1" spans="1:14">
      <c r="A11" s="8">
        <v>16</v>
      </c>
      <c r="B11" s="8"/>
      <c r="C11" s="8"/>
      <c r="D11" s="8"/>
      <c r="E11" s="8"/>
      <c r="F11" s="8"/>
      <c r="G11" s="8"/>
      <c r="H11" s="11"/>
      <c r="I11" s="8"/>
      <c r="J11" s="8"/>
      <c r="K11" s="8"/>
      <c r="L11" s="8"/>
      <c r="M11" s="8"/>
      <c r="N11" s="14"/>
    </row>
    <row r="12" s="1" customFormat="1" ht="18" customHeight="1" spans="1:14">
      <c r="A12" s="8">
        <v>17</v>
      </c>
      <c r="B12" s="8"/>
      <c r="C12" s="8"/>
      <c r="D12" s="8"/>
      <c r="E12" s="8"/>
      <c r="F12" s="8"/>
      <c r="G12" s="8"/>
      <c r="H12" s="11"/>
      <c r="I12" s="8"/>
      <c r="J12" s="8"/>
      <c r="K12" s="8"/>
      <c r="L12" s="8"/>
      <c r="M12" s="8"/>
      <c r="N12" s="14"/>
    </row>
    <row r="13" s="1" customFormat="1" ht="18" customHeight="1" spans="1:14">
      <c r="A13" s="8">
        <v>18</v>
      </c>
      <c r="B13" s="8"/>
      <c r="C13" s="8"/>
      <c r="D13" s="8"/>
      <c r="E13" s="8"/>
      <c r="F13" s="8"/>
      <c r="G13" s="8"/>
      <c r="H13" s="11"/>
      <c r="I13" s="8"/>
      <c r="J13" s="8"/>
      <c r="K13" s="8"/>
      <c r="L13" s="8"/>
      <c r="M13" s="8"/>
      <c r="N13" s="14"/>
    </row>
    <row r="14" s="1" customFormat="1" ht="18" customHeight="1" spans="1:14">
      <c r="A14" s="8">
        <v>19</v>
      </c>
      <c r="B14" s="8"/>
      <c r="C14" s="8"/>
      <c r="D14" s="8"/>
      <c r="E14" s="8"/>
      <c r="F14" s="8"/>
      <c r="G14" s="8"/>
      <c r="H14" s="11"/>
      <c r="I14" s="8"/>
      <c r="J14" s="8"/>
      <c r="K14" s="8"/>
      <c r="L14" s="8"/>
      <c r="M14" s="8"/>
      <c r="N14" s="14"/>
    </row>
    <row r="15" s="1" customFormat="1" ht="18" customHeight="1" spans="1:14">
      <c r="A15" s="8"/>
      <c r="B15" s="8"/>
      <c r="C15" s="8"/>
      <c r="D15" s="8"/>
      <c r="E15" s="8"/>
      <c r="F15" s="8"/>
      <c r="G15" s="8"/>
      <c r="H15" s="11"/>
      <c r="I15" s="8"/>
      <c r="J15" s="8"/>
      <c r="K15" s="8"/>
      <c r="L15" s="8"/>
      <c r="M15" s="8"/>
      <c r="N15" s="14"/>
    </row>
    <row r="16" s="1" customFormat="1" ht="18" customHeight="1" spans="1:14">
      <c r="A16" s="8"/>
      <c r="B16" s="8"/>
      <c r="C16" s="8"/>
      <c r="D16" s="8"/>
      <c r="E16" s="8"/>
      <c r="F16" s="8"/>
      <c r="G16" s="8"/>
      <c r="H16" s="11"/>
      <c r="I16" s="8"/>
      <c r="J16" s="8"/>
      <c r="K16" s="8"/>
      <c r="L16" s="8"/>
      <c r="M16" s="8"/>
      <c r="N16" s="14"/>
    </row>
    <row r="17" s="1" customFormat="1" ht="18" customHeight="1" spans="1:14">
      <c r="A17" s="8"/>
      <c r="B17" s="8"/>
      <c r="C17" s="8"/>
      <c r="D17" s="8"/>
      <c r="E17" s="8"/>
      <c r="F17" s="8"/>
      <c r="G17" s="8"/>
      <c r="H17" s="11"/>
      <c r="I17" s="8"/>
      <c r="J17" s="8"/>
      <c r="K17" s="8"/>
      <c r="L17" s="8"/>
      <c r="M17" s="8"/>
      <c r="N17" s="14"/>
    </row>
    <row r="18" s="1" customFormat="1" ht="18" customHeight="1" spans="1:14">
      <c r="A18" s="8"/>
      <c r="B18" s="8"/>
      <c r="C18" s="8"/>
      <c r="D18" s="8"/>
      <c r="E18" s="8"/>
      <c r="F18" s="8"/>
      <c r="G18" s="8"/>
      <c r="H18" s="11"/>
      <c r="I18" s="8"/>
      <c r="J18" s="8"/>
      <c r="K18" s="8"/>
      <c r="L18" s="8"/>
      <c r="M18" s="8"/>
      <c r="N18" s="14"/>
    </row>
    <row r="19" s="1" customFormat="1" ht="18" customHeight="1" spans="1:14">
      <c r="A19" s="8"/>
      <c r="B19" s="8"/>
      <c r="C19" s="8"/>
      <c r="D19" s="8"/>
      <c r="E19" s="8"/>
      <c r="F19" s="8"/>
      <c r="G19" s="8"/>
      <c r="H19" s="11"/>
      <c r="I19" s="8"/>
      <c r="J19" s="8"/>
      <c r="K19" s="8"/>
      <c r="L19" s="8"/>
      <c r="M19" s="8"/>
      <c r="N19" s="14"/>
    </row>
    <row r="20" s="1" customFormat="1" ht="18" customHeight="1" spans="1:14">
      <c r="A20" s="8"/>
      <c r="B20" s="8"/>
      <c r="C20" s="8"/>
      <c r="D20" s="8"/>
      <c r="E20" s="8"/>
      <c r="F20" s="8"/>
      <c r="G20" s="8"/>
      <c r="H20" s="11"/>
      <c r="I20" s="8"/>
      <c r="J20" s="8"/>
      <c r="K20" s="8"/>
      <c r="L20" s="8"/>
      <c r="M20" s="8"/>
      <c r="N20" s="14"/>
    </row>
    <row r="21" s="1" customFormat="1" ht="18" customHeight="1" spans="1:14">
      <c r="A21" s="8"/>
      <c r="B21" s="8"/>
      <c r="C21" s="8"/>
      <c r="D21" s="8"/>
      <c r="E21" s="8"/>
      <c r="F21" s="8"/>
      <c r="G21" s="8"/>
      <c r="H21" s="11"/>
      <c r="I21" s="8"/>
      <c r="J21" s="8"/>
      <c r="K21" s="8"/>
      <c r="L21" s="8"/>
      <c r="M21" s="8"/>
      <c r="N21" s="14"/>
    </row>
    <row r="22" s="1" customFormat="1" ht="18" customHeight="1" spans="1:14">
      <c r="A22" s="8"/>
      <c r="B22" s="8"/>
      <c r="C22" s="8"/>
      <c r="D22" s="8"/>
      <c r="E22" s="8"/>
      <c r="F22" s="8"/>
      <c r="G22" s="8"/>
      <c r="H22" s="11"/>
      <c r="I22" s="8"/>
      <c r="J22" s="8"/>
      <c r="K22" s="8"/>
      <c r="L22" s="8"/>
      <c r="M22" s="8"/>
      <c r="N22" s="14"/>
    </row>
  </sheetData>
  <mergeCells count="1">
    <mergeCell ref="A1:M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普通汇总表</vt:lpstr>
      <vt:lpstr>建档立卡汇总表</vt:lpstr>
      <vt:lpstr>城乡贫困人员</vt:lpstr>
      <vt:lpstr>城乡贫困汇总表</vt:lpstr>
      <vt:lpstr>基金0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2020-07-02T07:57:00Z</dcterms:created>
  <dcterms:modified xsi:type="dcterms:W3CDTF">2023-02-04T08:22:25Z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E67373DAC3ED47ED9C165E48D816E467</vt:lpwstr>
  </property>
</Properties>
</file>